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econergytech-my.sharepoint.com/personal/yoni_econergytech_com/Documents/Yoni/Q3-2024/גידול בהון ויחסים פיננסים/"/>
    </mc:Choice>
  </mc:AlternateContent>
  <xr:revisionPtr revIDLastSave="0" documentId="8_{7706352E-D68F-4C86-86E3-3B15D50FDADC}" xr6:coauthVersionLast="47" xr6:coauthVersionMax="47" xr10:uidLastSave="{00000000-0000-0000-0000-000000000000}"/>
  <bookViews>
    <workbookView xWindow="-110" yWindow="-110" windowWidth="25820" windowHeight="15500" xr2:uid="{59D645F3-0419-43A7-8FFD-C191CA9F6AE5}"/>
  </bookViews>
  <sheets>
    <sheet name="הבהרה" sheetId="12" r:id="rId1"/>
    <sheet name="1.4.2 א-ד" sheetId="1" r:id="rId2"/>
    <sheet name="ו 1.4.2" sheetId="3" r:id="rId3"/>
    <sheet name="1.4.2. ח-יא" sheetId="4" r:id="rId4"/>
    <sheet name="1.4.3" sheetId="6" r:id="rId5"/>
    <sheet name="1.4.6" sheetId="5" r:id="rId6"/>
    <sheet name="1.4.7" sheetId="8" r:id="rId7"/>
    <sheet name="1.4.8" sheetId="10" r:id="rId8"/>
  </sheets>
  <definedNames>
    <definedName name="_xlnm._FilterDatabase" hidden="1">#REF!</definedName>
    <definedName name="_ftn1" localSheetId="5">'1.4.6'!#REF!</definedName>
    <definedName name="_ftn1" localSheetId="6">'1.4.7'!#REF!</definedName>
    <definedName name="_ftn1" localSheetId="7">'1.4.8'!#REF!</definedName>
    <definedName name="_ftnref1" localSheetId="5">'1.4.6'!#REF!</definedName>
    <definedName name="_ftnref1" localSheetId="6">'1.4.7'!#REF!</definedName>
    <definedName name="_ftnref1" localSheetId="7">'1.4.8'!#REF!</definedName>
    <definedName name="CELLABOVE">!A1048576</definedName>
    <definedName name="DIVIDE">_xlfn.LAMBDA(_xlpm._Numerator,_xlpm._Denominator,_xlop._Alternative, IF(_xlpm._Denominator = 0, IF(_xlfn.ISOMITTED(_xlpm._Alternative), TEXT(0, "--"), _xlpm._Alternative), _xlpm._Numerator / _xlpm._Denominator))</definedName>
    <definedName name="EOQUARTER">_xlfn.LAMBDA(_xlpm.date, _xlfn.LET(_xlpm._C2, MONTH(_xlpm.date), _xlpm._D2, MOD(3 - _xlpm._C2, 3), EOMONTH(_xlpm.date, _xlpm._D2)))</definedName>
    <definedName name="QTR_BEG" xml:space="preserve"> _xlfn.LAMBDA(_xlpm.date, EOMONTH(_xlpm.date, -MOD(MONTH(_xlpm.date) - 1, 3) -1) +1)</definedName>
    <definedName name="QTR_END" xml:space="preserve"> _xlfn.LAMBDA(_xlpm.date,
    EOMONTH(
        _xlpm.date,
        MOD(3 - MONTH(_xlpm.date), 3)
    )
)</definedName>
    <definedName name="UNPIVOT">_xlfn.LAMBDA(_xlpm.vertical_rng,_xlpm.horizontal_rng,_xlpm.values_range,_xlfn.HSTACK(_xlfn.TOCOL(_xlfn.IFNA(_xlpm.vertical_rng, _xlpm.horizontal_rng)), _xlfn.TOCOL(_xlfn.IFNA(_xlpm.horizontal_rng, _xlpm.vertical_rng)), _xlfn.TOCOL(_xlpm.values_range)))</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ysis." hidden="1">{#N/A,#N/A,FALSE,"Aging Summary";#N/A,#N/A,FALSE,"Ratio Analysis";#N/A,#N/A,FALSE,"Test 120 Day Accts";#N/A,#N/A,FALSE,"Tickmarks"}</definedName>
    <definedName name="wrn.ALL." hidden="1">{#N/A,#N/A,FALSE,"מאזן";#N/A,#N/A,FALSE,"רווהפ";#N/A,#N/A,FALSE,"שינויים בהון";#N/A,#N/A,FALSE,"תזרים";#N/A,#N/A,FALSE,"נספח - התאמות";#N/A,#N/A,FALSE,"ני""ע לתזרים";#N/A,#N/A,FALSE,"פירוטים לדוחות"}</definedName>
    <definedName name="wrn.All_Idan" hidden="1">{#N/A,#N/A,FALSE,"מאזן";#N/A,#N/A,FALSE,"רווהפ";#N/A,#N/A,FALSE,"שינויים בהון";#N/A,#N/A,FALSE,"תזרים";#N/A,#N/A,FALSE,"נספח - התאמות";#N/A,#N/A,FALSE,"ני""ע לתזרים";#N/A,#N/A,FALSE,"פירוטים לדוחות"}</definedName>
    <definedName name="wrn.Annual._.Report." hidden="1">{"ARPandL",#N/A,FALSE,"Report Annual";"ARCashflow",#N/A,FALSE,"Report Annual";"ARBalanceSheet",#N/A,FALSE,"Report Annual";"ARRatios",#N/A,FALSE,"Report Annual"}</definedName>
    <definedName name="wrn.Base." hidden="1">{"Base_Economics",#N/A,FALSE,"BP Amoco Summary";"Base_MOD_CashFlows",#N/A,FALSE,"BP Amoco Summary"}</definedName>
    <definedName name="wrn.Basic._.Report." hidden="1">{#N/A,#N/A,FALSE,"New Depr Sch-150% DB";#N/A,#N/A,FALSE,"Cash Flows RLP";#N/A,#N/A,FALSE,"IRR";#N/A,#N/A,FALSE,"Proforma IS";#N/A,#N/A,FALSE,"Assumptions"}</definedName>
    <definedName name="wrn.Basic_Idan" hidden="1">{#N/A,#N/A,FALSE,"New Depr Sch-150% DB";#N/A,#N/A,FALSE,"Cash Flows RLP";#N/A,#N/A,FALSE,"IRR";#N/A,#N/A,FALSE,"Proforma IS";#N/A,#N/A,FALSE,"Assumptions"}</definedName>
    <definedName name="wrn.Bus._.Plan." hidden="1">{"Bus_Plan_Sht",#N/A,FALSE,"Bus Plan Sht"}</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Idan"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 hidden="1">{#N/A,#N/A,FALSE,"page 1";#N/A,#N/A,FALSE,"SUMMARY";#N/A,#N/A,FALSE,"CIBC WAREHOUSE";#N/A,#N/A,FALSE,"BCI (NEW CRJ &amp; Dash)";#N/A,#N/A,FALSE,"Other Sources";#N/A,#N/A,FALSE,"DHI'S BOOKS";#N/A,#N/A,FALSE,"BARA'S BOOKS";#N/A,#N/A,FALSE,"Comments"}</definedName>
    <definedName name="wrn.complet_Idan" hidden="1">{#N/A,#N/A,FALSE,"page 1";#N/A,#N/A,FALSE,"SUMMARY";#N/A,#N/A,FALSE,"CIBC WAREHOUSE";#N/A,#N/A,FALSE,"BCI (NEW CRJ &amp; Dash)";#N/A,#N/A,FALSE,"Other Sources";#N/A,#N/A,FALSE,"DHI'S BOOKS";#N/A,#N/A,FALSE,"BARA'S BOOKS";#N/A,#N/A,FALSE,"Comments"}</definedName>
    <definedName name="wrn.Complete._.Report." hidden="1">{#N/A,#N/A,FALSE,"Assumptions";#N/A,#N/A,FALSE,"Proforma IS";#N/A,#N/A,FALSE,"Cash Flows RLP";#N/A,#N/A,FALSE,"IRR";#N/A,#N/A,FALSE,"New Depr Sch-150% DB";#N/A,#N/A,FALSE,"Comments"}</definedName>
    <definedName name="wrn.Complete.Report_Idan" hidden="1">{#N/A,#N/A,FALSE,"Assumptions";#N/A,#N/A,FALSE,"Proforma IS";#N/A,#N/A,FALSE,"Cash Flows RLP";#N/A,#N/A,FALSE,"IRR";#N/A,#N/A,FALSE,"New Depr Sch-150% DB";#N/A,#N/A,FALSE,"Comments"}</definedName>
    <definedName name="wrn.contribution." hidden="1">{#N/A,#N/A,FALSE,"Contribution Analysis"}</definedName>
    <definedName name="wrn.csc." hidden="1">{"orixcsc",#N/A,FALSE,"ORIX CSC";"orixcsc2",#N/A,FALSE,"ORIX 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dcf2" hidden="1">{"mgmt forecast",#N/A,FALSE,"Mgmt Forecast";"dcf table",#N/A,FALSE,"Mgmt Forecast";"sensitivity",#N/A,FALSE,"Mgmt Forecast";"table inputs",#N/A,FALSE,"Mgmt Forecast";"calculations",#N/A,FALSE,"Mgmt Forecast"}</definedName>
    <definedName name="wrn.Eurofinance91125." hidden="1">{#N/A,#N/A,TRUE,"Fields";#N/A,#N/A,TRUE,"Sens"}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Idan"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hidden="1">{"FLUJO DE CAJA",#N/A,FALSE,"Hoja1";"ANEXOS FLUJO",#N/A,FALSE,"Hoja1"}</definedName>
    <definedName name="wrn.Full._.Report." hidden="1">{"Summary",#N/A,TRUE,"Summary";"S3 Q3 Method 1",#N/A,TRUE,"Scenario 3 Q3 Full View";"S3 Q3 Method 2",#N/A,TRUE,"Scenario 3 Q3 Full View";"S3 Q4 Method 1",#N/A,TRUE,"Scenario 3 Q4 Full View";"S3 Q4 Method 2",#N/A,TRUE,"Scenario 3 Q4 Full View";"S4 Q3 Method 1",#N/A,TRUE,"Scenario 4 Q3 Full View";"S4 Q3 Method 2",#N/A,TRUE,"Scenario 4 Q3 Full View";"S4 Q4 Method 1",#N/A,TRUE,"Scenario 4 Q4 Full View";"S4 Q4 Method 2",#N/A,TRUE,"Scenario 4 Q4 Full View"}</definedName>
    <definedName name="wrn.Full_Report_Idan" hidden="1">{"Summary",#N/A,TRUE,"Summary";"S3 Q3 Method 1",#N/A,TRUE,"Scenario 3 Q3 Full View";"S3 Q3 Method 2",#N/A,TRUE,"Scenario 3 Q3 Full View";"S3 Q4 Method 1",#N/A,TRUE,"Scenario 3 Q4 Full View";"S3 Q4 Method 2",#N/A,TRUE,"Scenario 3 Q4 Full View";"S4 Q3 Method 1",#N/A,TRUE,"Scenario 4 Q3 Full View";"S4 Q3 Method 2",#N/A,TRUE,"Scenario 4 Q3 Full View";"S4 Q4 Method 1",#N/A,TRUE,"Scenario 4 Q4 Full View";"S4 Q4 Method 2",#N/A,TRUE,"Scenario 4 Q4 Full View"}</definedName>
    <definedName name="wrn.GANANCIAS._.Y._.PERDIDAS." hidden="1">{"GAN.Y PERD.RESUMIDO",#N/A,FALSE,"Hoja1";"GAN.Y PERD.DETALLADO",#N/A,FALSE,"Hoja1"}</definedName>
    <definedName name="wrn.Incremental." hidden="1">{"Incremental_Cashflows",#N/A,FALSE,"BP Amoco Summary";"Incremental_Economics",#N/A,FALSE,"BP Amoco Summary"}</definedName>
    <definedName name="wrn.Inputs." hidden="1">{"Inputs 1","Base",FALSE,"INPUTS";"Inputs 2","Base",FALSE,"INPUTS";"Inputs 3","Base",FALSE,"INPUTS";"Inputs 4","Base",FALSE,"INPUTS";"Inputs 5","Base",FALSE,"INPUTS"}</definedName>
    <definedName name="wrn.Izvještaj._.1." hidden="1">{#N/A,#N/A,TRUE,"4+Pri i r";#N/A,#N/A,TRUE,"8 nem";#N/A,#N/A,TRUE,"9 mat";#N/A,#N/A,TRUE,"9df";#N/A,#N/A,TRUE,"10 kim";#N/A,#N/A,TRUE,"11 kr";#N/A,#N/A,TRUE,"12i13ob"}</definedName>
    <definedName name="wrn.OPSUMM." hidden="1">{#N/A,#N/A,FALSE,"BAGOSLEA"}</definedName>
    <definedName name="wrn.opsumm_Idan" hidden="1">{#N/A,#N/A,FALSE,"BAGOSLEA"}</definedName>
    <definedName name="wrn.Pricing._.Case." hidden="1">{#N/A,#N/A,TRUE,"RESULTS";#N/A,#N/A,TRUE,"REV REQUIRE";#N/A,#N/A,TRUE,"RATEBASE";#N/A,#N/A,TRUE,"LEVELIZED"}</definedName>
    <definedName name="wrn.pricing2._.case." hidden="1">{#N/A,#N/A,TRUE,"RESULTS";#N/A,#N/A,TRUE,"REV REQUIRE";#N/A,#N/A,TRUE,"RATEBASE";#N/A,#N/A,TRUE,"LEVELIZED"}</definedName>
    <definedName name="wrn.print." hidden="1">{#N/A,#N/A,FALSE,"Japan 2003";#N/A,#N/A,FALSE,"Sheet2"}</definedName>
    <definedName name="wrn.Print._.All." hidden="1">{#N/A,#N/A,FALSE,"TOC";#N/A,#N/A,FALSE,"ASS";#N/A,#N/A,FALSE,"CF";#N/A,#N/A,FALSE,"FUEL&amp;MTC"}</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Idan" hidden="1">{#N/A,#N/A,FALSE,"Japan 2003";#N/A,#N/A,FALSE,"Sheet2"}</definedName>
    <definedName name="wrn.Proforma." hidden="1">{"coversht",#N/A,TRUE,"TOC";"assmp1",#N/A,TRUE,"ASS";"assmp2",#N/A,TRUE,"ASS";"cashfl1",#N/A,TRUE,"CF";"return1",#N/A,TRUE,"Return";"return2",#N/A,TRUE,"Return";"EIncome",#N/A,TRUE,"EINC";"rev1",#N/A,TRUE,"Rev";"rev2",#N/A,TRUE,"Rev";"exp1",#N/A,TRUE,"Exp";"exp2",#N/A,TRUE,"Exp";"exp3",#N/A,TRUE,"Exp";"exp4",#N/A,TRUE,"Exp";"MaintRes",#N/A,TRUE,"MRES";"drwdn1",#N/A,TRUE,"Drwdn";"drwdn2",#N/A,TRUE,"Drwdn";"drwdn3",#N/A,TRUE,"Drwdn";"debt1",#N/A,TRUE,"Fin";"debt2",#N/A,TRUE,"Fin";"tax1",#N/A,TRUE,"TAXES";"tax2",#N/A,TRUE,"TAXES";"Deprec",#N/A,TRUE,"DEPR";"Balsht1",#N/A,TRUE,"BS_IS";"Balsht2",#N/A,TRUE,"BS_IS";"Ref1",#N/A,TRUE,"REF1";"Ref2",#N/A,TRUE,"REF2";"Ref3",#N/A,TRUE,"REF3";"Ref4",#N/A,TRUE,"REF4"}</definedName>
    <definedName name="wrn.radio" hidden="1">{#N/A,#N/A,FALSE,"Virgin Flightdeck"}</definedName>
    <definedName name="wrn.Radio." hidden="1">{#N/A,#N/A,FALSE,"Virgin Flightdeck"}</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eport." hidden="1">{"Rep 1",#N/A,FALSE,"Reports";"Rep 2",#N/A,FALSE,"Reports";"Rep 3",#N/A,FALSE,"Reports";"Rep 4",#N/A,FALSE,"Reports"}</definedName>
    <definedName name="wrn.SALARIOS._.PRESUPUESTO." hidden="1">{"SALARIOS",#N/A,FALSE,"Hoja3";"SUELDOS EMPLEADOS",#N/A,FALSE,"Hoja4";"SUELDOS EJECUTIVOS",#N/A,FALSE,"Hoja5"}</definedName>
    <definedName name="wrn.Scenario._.3._.91._.Plane." hidden="1">{"Summary",#N/A,TRUE,"Summary";"S3 Q3 Method 1",#N/A,TRUE,"Scenario 3 Q3 Full View";"S3 Q3 Method 2",#N/A,TRUE,"Scenario 3 Q3 Full View";"S3 Q4 Method 1",#N/A,TRUE,"Scenario 3 Q4 Full View";"S3 Q4 Method 2",#N/A,TRUE,"Scenario 3 Q4 Full View"}</definedName>
    <definedName name="wrn.Scenario._.4._.75._.Plane." hidden="1">{"Summary",#N/A,TRUE,"Summary";"S4 Q3 Method 1",#N/A,TRUE,"Scenario 4 Q3 Full View";"S4 Q3 Method 2",#N/A,TRUE,"Scenario 4 Q3 Full View";"S3 Q4 Method 1",#N/A,TRUE,"Scenario 4 Q4 Full View";"S3 Q4 Method 2",#N/A,TRUE,"Scenario 4 Q4 Full View"}</definedName>
    <definedName name="wrn.Scenario0391.Idan" hidden="1">{"Summary",#N/A,TRUE,"Summary";"S3 Q3 Method 1",#N/A,TRUE,"Scenario 3 Q3 Full View";"S3 Q3 Method 2",#N/A,TRUE,"Scenario 3 Q3 Full View";"S3 Q4 Method 1",#N/A,TRUE,"Scenario 3 Q4 Full View";"S3 Q4 Method 2",#N/A,TRUE,"Scenario 3 Q4 Full View"}</definedName>
    <definedName name="wrn.Standard." hidden="1">{#N/A,#N/A,FALSE,"Service + Produktion kum";#N/A,#N/A,FALSE,"Produktion kum";#N/A,#N/A,FALSE,"Service kum";#N/A,#N/A,FALSE,"Service Monat";#N/A,#N/A,FALSE,"CARAT"}</definedName>
    <definedName name="wrn.דוח._.כספי." hidden="1">{"דוח כספי",#N/A,FALSE,"מאזנים";"דוח כספי",#N/A,FALSE,"דוח רוו""ה";"דוח כספי",#N/A,FALSE,"הון עצמי";"תזרים",#N/A,FALSE,"תזרים"}</definedName>
    <definedName name="wrn.דוח._.כספי._.בבלי." hidden="1">{"דוח כספי",#N/A,FALSE,"מאזנים";"דוח כספי בבלי",#N/A,FALSE,"דוח רוו""ה";"דוח כספי בבלי",#N/A,FALSE,"הון עצמי";"דוח כספי בבלי",#N/A,FALSE,"תזרים"}</definedName>
    <definedName name="Z_0B113C9C_A1A9_11D3_A311_0008C739212F_.wvu.PrintArea" hidden="1">#REF!</definedName>
    <definedName name="Z_1C03E4A5_0E99_11D5_896C_00008646D7BA_.wvu.Rows" hidden="1">#REF!</definedName>
    <definedName name="Z_74BB7D31_A24A_11D3_95F1_000000000000_.wvu.PrintArea" hidden="1">#REF!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 l="1"/>
  <c r="D9" i="3"/>
  <c r="S52" i="4"/>
  <c r="R52" i="4"/>
  <c r="I73" i="3"/>
  <c r="I79" i="3"/>
  <c r="J70" i="3"/>
  <c r="I70" i="3"/>
  <c r="H70" i="3"/>
  <c r="G70" i="3"/>
  <c r="F70" i="3"/>
  <c r="E70" i="3"/>
  <c r="J63" i="3"/>
  <c r="I63" i="3"/>
  <c r="H63" i="3"/>
  <c r="G63" i="3"/>
  <c r="F63" i="3"/>
  <c r="E63" i="3"/>
  <c r="J56" i="3"/>
  <c r="I56" i="3"/>
  <c r="H56" i="3"/>
  <c r="G56" i="3"/>
  <c r="F56" i="3"/>
  <c r="E56" i="3"/>
  <c r="J49" i="3"/>
  <c r="I49" i="3"/>
  <c r="H49" i="3"/>
  <c r="G49" i="3"/>
  <c r="F49" i="3"/>
  <c r="E49" i="3"/>
  <c r="J42" i="3"/>
  <c r="I42" i="3"/>
  <c r="H42" i="3"/>
  <c r="G42" i="3"/>
  <c r="F42" i="3"/>
  <c r="E42" i="3"/>
  <c r="J35" i="3"/>
  <c r="I35" i="3"/>
  <c r="H35" i="3"/>
  <c r="G35" i="3"/>
  <c r="F35" i="3"/>
  <c r="E35" i="3"/>
  <c r="F28" i="3"/>
  <c r="G28" i="3"/>
  <c r="H28" i="3"/>
  <c r="I28" i="3"/>
  <c r="J28" i="3"/>
  <c r="E28" i="3"/>
  <c r="I17" i="3"/>
  <c r="H17" i="3"/>
  <c r="G17" i="3"/>
  <c r="F17" i="3"/>
  <c r="E17" i="3"/>
  <c r="D17" i="3"/>
  <c r="J16" i="3"/>
  <c r="J15" i="3"/>
  <c r="J14" i="3"/>
  <c r="J13" i="3"/>
  <c r="K13" i="3" s="1"/>
  <c r="J17" i="3"/>
  <c r="E9" i="3"/>
  <c r="F9" i="3"/>
  <c r="G9" i="3"/>
  <c r="H9" i="3"/>
  <c r="I9" i="3"/>
  <c r="J5" i="3"/>
  <c r="K5" i="3" s="1"/>
  <c r="J6" i="3"/>
  <c r="J7" i="3"/>
  <c r="J8" i="3"/>
  <c r="J4" i="3"/>
  <c r="P72" i="4"/>
  <c r="Q72" i="4"/>
  <c r="R72" i="4"/>
  <c r="O72" i="4"/>
  <c r="Q52" i="4"/>
  <c r="P52" i="4"/>
  <c r="M52" i="4"/>
  <c r="L52" i="4"/>
  <c r="N32" i="4"/>
  <c r="Q32" i="4"/>
  <c r="R32" i="4"/>
  <c r="S32" i="4"/>
  <c r="T32" i="4"/>
  <c r="M32" i="4"/>
  <c r="I3" i="6"/>
  <c r="I4" i="6"/>
  <c r="I5" i="6"/>
  <c r="I6" i="6"/>
  <c r="D7" i="6"/>
  <c r="E7" i="6"/>
  <c r="F7" i="6"/>
  <c r="G7" i="6"/>
  <c r="H7" i="6"/>
  <c r="C7" i="6"/>
  <c r="K14" i="3" l="1"/>
  <c r="K15" i="3" s="1"/>
  <c r="K16" i="3" s="1"/>
  <c r="K17" i="3" s="1"/>
  <c r="K6" i="3"/>
  <c r="K7" i="3" s="1"/>
  <c r="K8" i="3" s="1"/>
  <c r="K9" i="3" s="1"/>
  <c r="I7" i="6"/>
  <c r="G17" i="8"/>
  <c r="G16" i="8"/>
  <c r="F19" i="5" l="1"/>
  <c r="H16" i="5"/>
  <c r="H17" i="5"/>
  <c r="H18" i="5"/>
  <c r="D19" i="5"/>
  <c r="E19" i="5"/>
  <c r="G19" i="5"/>
  <c r="H23" i="5"/>
  <c r="H24" i="5"/>
  <c r="H25" i="5"/>
  <c r="F52" i="4"/>
  <c r="H19" i="5" l="1"/>
  <c r="F36" i="5"/>
  <c r="D36" i="5"/>
  <c r="H30" i="5"/>
  <c r="F72" i="5"/>
  <c r="G80" i="5"/>
  <c r="F80" i="5"/>
  <c r="E80" i="5"/>
  <c r="D80" i="5"/>
  <c r="H79" i="5"/>
  <c r="H78" i="5"/>
  <c r="H77" i="5"/>
  <c r="H76" i="5"/>
  <c r="H75" i="5"/>
  <c r="G72" i="5"/>
  <c r="E72" i="5"/>
  <c r="D72" i="5"/>
  <c r="H71" i="5"/>
  <c r="H70" i="5"/>
  <c r="H69" i="5"/>
  <c r="H68" i="5"/>
  <c r="H67" i="5"/>
  <c r="D64" i="5"/>
  <c r="E64" i="5"/>
  <c r="F64" i="5"/>
  <c r="G64" i="5"/>
  <c r="H63" i="5"/>
  <c r="H62" i="5"/>
  <c r="H61" i="5"/>
  <c r="H60" i="5"/>
  <c r="H59" i="5"/>
  <c r="G54" i="5"/>
  <c r="H39" i="5"/>
  <c r="F13" i="4"/>
  <c r="I74" i="3"/>
  <c r="I75" i="3"/>
  <c r="I76" i="3"/>
  <c r="I78" i="3"/>
  <c r="F87" i="1"/>
  <c r="F91" i="1"/>
  <c r="E87" i="1"/>
  <c r="F80" i="1"/>
  <c r="E80" i="1"/>
  <c r="F73" i="1"/>
  <c r="E73" i="1"/>
  <c r="F66" i="1"/>
  <c r="E66" i="1"/>
  <c r="F59" i="1"/>
  <c r="E59" i="1"/>
  <c r="F52" i="1"/>
  <c r="E52" i="1"/>
  <c r="E45" i="1"/>
  <c r="F45" i="1"/>
  <c r="D35" i="1"/>
  <c r="E35" i="1"/>
  <c r="F35" i="1"/>
  <c r="G35" i="1"/>
  <c r="H35" i="1"/>
  <c r="I35" i="1"/>
  <c r="D22" i="1"/>
  <c r="E22" i="1"/>
  <c r="F21" i="1"/>
  <c r="D10" i="1"/>
  <c r="J4" i="1"/>
  <c r="E10" i="1"/>
  <c r="F10" i="1"/>
  <c r="G10" i="1"/>
  <c r="H10" i="1"/>
  <c r="I10" i="1"/>
  <c r="H64" i="5" l="1"/>
  <c r="J35" i="1"/>
  <c r="H80" i="5"/>
  <c r="H72" i="5"/>
  <c r="J10" i="1"/>
  <c r="F54" i="5"/>
  <c r="E54" i="5"/>
  <c r="D54" i="5"/>
  <c r="H53" i="5"/>
  <c r="H52" i="5"/>
  <c r="H51" i="5"/>
  <c r="H50" i="5"/>
  <c r="H49" i="5"/>
  <c r="H48" i="5"/>
  <c r="H44" i="5"/>
  <c r="H43" i="5"/>
  <c r="H42" i="5"/>
  <c r="H41" i="5"/>
  <c r="H40" i="5"/>
  <c r="G45" i="5"/>
  <c r="F45" i="5"/>
  <c r="E45" i="5"/>
  <c r="D45" i="5"/>
  <c r="E36" i="5"/>
  <c r="G36" i="5"/>
  <c r="H31" i="5"/>
  <c r="H32" i="5"/>
  <c r="H33" i="5"/>
  <c r="H34" i="5"/>
  <c r="H35" i="5"/>
  <c r="F72" i="4"/>
  <c r="G72" i="4"/>
  <c r="L72" i="4"/>
  <c r="H36" i="5" l="1"/>
  <c r="H45" i="5"/>
  <c r="H54" i="5"/>
  <c r="G52" i="4"/>
  <c r="G32" i="4"/>
  <c r="H32" i="4"/>
  <c r="G13" i="4"/>
  <c r="J34" i="1"/>
  <c r="J33" i="1"/>
  <c r="J29" i="1"/>
  <c r="J28" i="1"/>
  <c r="J12" i="1"/>
  <c r="J5" i="1"/>
  <c r="J6" i="1"/>
  <c r="J7" i="1"/>
  <c r="J8" i="1"/>
  <c r="J9" i="1"/>
  <c r="J11" i="1"/>
  <c r="E30" i="1"/>
  <c r="F30" i="1"/>
  <c r="G30" i="1"/>
  <c r="H30" i="1"/>
  <c r="I30" i="1"/>
  <c r="D30" i="1"/>
  <c r="F17" i="1"/>
  <c r="F18" i="1"/>
  <c r="F19" i="1"/>
  <c r="F20" i="1"/>
  <c r="F16" i="1"/>
  <c r="F22" i="1" l="1"/>
  <c r="J30" i="1"/>
</calcChain>
</file>

<file path=xl/sharedStrings.xml><?xml version="1.0" encoding="utf-8"?>
<sst xmlns="http://schemas.openxmlformats.org/spreadsheetml/2006/main" count="1115" uniqueCount="233">
  <si>
    <t>סטטוס</t>
  </si>
  <si>
    <t>איטליה</t>
  </si>
  <si>
    <t>אנגליה</t>
  </si>
  <si>
    <t>רומניה</t>
  </si>
  <si>
    <t>ספרד</t>
  </si>
  <si>
    <t>פולין</t>
  </si>
  <si>
    <t>יוון</t>
  </si>
  <si>
    <t>סה"כ</t>
  </si>
  <si>
    <t>בהפעלה</t>
  </si>
  <si>
    <t>מוכן לחיבור</t>
  </si>
  <si>
    <t>בהקמה</t>
  </si>
  <si>
    <t>לקראת הקמה</t>
  </si>
  <si>
    <t>רישוי</t>
  </si>
  <si>
    <t xml:space="preserve">ייזום </t>
  </si>
  <si>
    <t>סה"כ MW בפיתוח</t>
  </si>
  <si>
    <t>כמות פרויקטי PV ורוח</t>
  </si>
  <si>
    <t>מתוכם פרויקטי PV משולבי אגירה</t>
  </si>
  <si>
    <t>א.</t>
  </si>
  <si>
    <t>פרויקטי אגירה</t>
  </si>
  <si>
    <t>BESS stand-alone</t>
  </si>
  <si>
    <t>BESS co-located</t>
  </si>
  <si>
    <t>סה"כ MWh אגירה</t>
  </si>
  <si>
    <t>כמות פרויקטי אגירה</t>
  </si>
  <si>
    <t>ב.</t>
  </si>
  <si>
    <t>סוג פרויקט</t>
  </si>
  <si>
    <t>PV</t>
  </si>
  <si>
    <t>רוח</t>
  </si>
  <si>
    <t>סה"כ פרויקטים בפיתוח</t>
  </si>
  <si>
    <t>ג.</t>
  </si>
  <si>
    <t>BESS (co-located)</t>
  </si>
  <si>
    <t>BESS (stand-alone)</t>
  </si>
  <si>
    <t>מדינה</t>
  </si>
  <si>
    <t>סטאטוס פיתוח</t>
  </si>
  <si>
    <t>מועד פרסום דוח 31/12/2023</t>
  </si>
  <si>
    <t xml:space="preserve">אנגליה </t>
  </si>
  <si>
    <t>סה"כ בפיתוח ובהקמה</t>
  </si>
  <si>
    <t>MW</t>
  </si>
  <si>
    <t>סה"כ אגירה בפיתוח באנגליה</t>
  </si>
  <si>
    <t>MWh</t>
  </si>
  <si>
    <t>סה"כ אגירה בפיתוח בפולין</t>
  </si>
  <si>
    <t>סה"כ אגירה בפיתוח באיטליה</t>
  </si>
  <si>
    <t>סה"כ אגירה בפיתוח</t>
  </si>
  <si>
    <t>ד.</t>
  </si>
  <si>
    <t>מועד פרסום דוח 30/9/2024</t>
  </si>
  <si>
    <t>ח.</t>
  </si>
  <si>
    <t>שם הפרויקט</t>
  </si>
  <si>
    <t>טכנולוגיה</t>
  </si>
  <si>
    <t>סטטוס פרויקט</t>
  </si>
  <si>
    <t>הספק מותקן MWp</t>
  </si>
  <si>
    <t>הספק אגירה MWh</t>
  </si>
  <si>
    <t>שנת חיבור צפויה</t>
  </si>
  <si>
    <t>שנה מלאה ראשונה של פעילות</t>
  </si>
  <si>
    <t>סך עלויות הקמה חזויות</t>
  </si>
  <si>
    <t>סך עלויות הקמה שהושקעו נכון ליום 30.9.2024</t>
  </si>
  <si>
    <t xml:space="preserve">הכנסות </t>
  </si>
  <si>
    <t>FFO</t>
  </si>
  <si>
    <t>FCF</t>
  </si>
  <si>
    <t>Indovina 2</t>
  </si>
  <si>
    <t>-</t>
  </si>
  <si>
    <t>Baldacchino Benedetto</t>
  </si>
  <si>
    <t>Societa Verde</t>
  </si>
  <si>
    <t xml:space="preserve">Casucci Giuseppa </t>
  </si>
  <si>
    <t>Leini Doneddu</t>
  </si>
  <si>
    <t>Resko</t>
  </si>
  <si>
    <t>Melinesti-Goesti</t>
  </si>
  <si>
    <t>Bobicesti</t>
  </si>
  <si>
    <t>Scurtu Mare</t>
  </si>
  <si>
    <t>Iancu Jianu</t>
  </si>
  <si>
    <t>Oradea</t>
  </si>
  <si>
    <t>Immingham</t>
  </si>
  <si>
    <t>BESS</t>
  </si>
  <si>
    <t>Dalmarnock</t>
  </si>
  <si>
    <t>חלק החברה</t>
  </si>
  <si>
    <t>תוצאות פרויקט חזויות שנתיות לחמש שנים ראשונות מלאות של הפעלה</t>
  </si>
  <si>
    <t>EBITDA</t>
  </si>
  <si>
    <t>ט.</t>
  </si>
  <si>
    <t>תוקף הסכם מכירת חשמל ותעריף</t>
  </si>
  <si>
    <t>עלות מופחתת</t>
  </si>
  <si>
    <t>שיעור מינוף</t>
  </si>
  <si>
    <t>תוצאות הפרויקט לתקופה של תשעה חודשים שהסתיימה ביום 30.9.2024</t>
  </si>
  <si>
    <t>הכנסות חזויות</t>
  </si>
  <si>
    <t>Gallo Assunta</t>
  </si>
  <si>
    <t>ל.ר.</t>
  </si>
  <si>
    <t>Palmeri</t>
  </si>
  <si>
    <t xml:space="preserve">Rivarolo </t>
  </si>
  <si>
    <t>Favari</t>
  </si>
  <si>
    <t>Cumiana</t>
  </si>
  <si>
    <t>Parau</t>
  </si>
  <si>
    <t>Ratesti</t>
  </si>
  <si>
    <t>West Melton</t>
  </si>
  <si>
    <t>תוצאות פרויקט חזויות לחמש שנים ראשונות מלאות של הפעלה</t>
  </si>
  <si>
    <t>הכנסות</t>
  </si>
  <si>
    <t>KWh/KWp / Year</t>
  </si>
  <si>
    <t>שיעור מינוף צפוי</t>
  </si>
  <si>
    <t>י.</t>
  </si>
  <si>
    <t>הספק BESS MWh</t>
  </si>
  <si>
    <t>50%-100%</t>
  </si>
  <si>
    <t>2025-2025</t>
  </si>
  <si>
    <t>2025-2026</t>
  </si>
  <si>
    <t>2026-2027</t>
  </si>
  <si>
    <t>1,464-2,033</t>
  </si>
  <si>
    <t xml:space="preserve">Lombardore Benigno </t>
  </si>
  <si>
    <t>Guarini</t>
  </si>
  <si>
    <t>Konin</t>
  </si>
  <si>
    <t>Baneasa</t>
  </si>
  <si>
    <t>Mircea Voda</t>
  </si>
  <si>
    <t>Ovidiu</t>
  </si>
  <si>
    <t>Mihailesti</t>
  </si>
  <si>
    <t>Salbatica 3</t>
  </si>
  <si>
    <t>Wind</t>
  </si>
  <si>
    <t>Rosiori</t>
  </si>
  <si>
    <t>Exton</t>
  </si>
  <si>
    <t>Orrell</t>
  </si>
  <si>
    <t>Berrington</t>
  </si>
  <si>
    <t>יא.</t>
  </si>
  <si>
    <t>Acate</t>
  </si>
  <si>
    <t>Pecetto Valenza</t>
  </si>
  <si>
    <t>Nadziejewo PV</t>
  </si>
  <si>
    <t>Janiszewko PV</t>
  </si>
  <si>
    <t>Policko</t>
  </si>
  <si>
    <t>Chwalkowo</t>
  </si>
  <si>
    <t>Janiszewko BESS</t>
  </si>
  <si>
    <t>Nadziejewo BESS</t>
  </si>
  <si>
    <t>ZARY</t>
  </si>
  <si>
    <t>Karlino</t>
  </si>
  <si>
    <t>Parau 2</t>
  </si>
  <si>
    <t>Bobicesti 2</t>
  </si>
  <si>
    <t>חתום/במו"מ מתקדם</t>
  </si>
  <si>
    <t>סך מימון (במיליוני €)</t>
  </si>
  <si>
    <t>סטאטוס</t>
  </si>
  <si>
    <t>הספק מותקן (MWp, MWh)</t>
  </si>
  <si>
    <t>הסכם חתום</t>
  </si>
  <si>
    <t>בהפעלה מסחרית</t>
  </si>
  <si>
    <t>155MW</t>
  </si>
  <si>
    <t>102MWh</t>
  </si>
  <si>
    <t>אגירה</t>
  </si>
  <si>
    <t>Swangate</t>
  </si>
  <si>
    <t>92MW</t>
  </si>
  <si>
    <t>87MW</t>
  </si>
  <si>
    <t>58MW</t>
  </si>
  <si>
    <t>35MW</t>
  </si>
  <si>
    <t>82MWh</t>
  </si>
  <si>
    <t>163MWh</t>
  </si>
  <si>
    <t>Inmingham</t>
  </si>
  <si>
    <t>סה"כ הסכמי מימון במו"מ מתקדם</t>
  </si>
  <si>
    <t>סה"כ הסכמי מימון (חתומים ובמו"מ מתקדם)</t>
  </si>
  <si>
    <t xml:space="preserve">Salbatica 3 </t>
  </si>
  <si>
    <t>בהפעלה מסחרית, מוכן לחיבור ובהקמה</t>
  </si>
  <si>
    <t>מצטבר</t>
  </si>
  <si>
    <t>פרויקטים שחוברו עד 2024</t>
  </si>
  <si>
    <t>צפי חיבור אגירה (MWh)</t>
  </si>
  <si>
    <t>סה''כ צפי חיבור עד 2027</t>
  </si>
  <si>
    <t>צפי חיבור MW</t>
  </si>
  <si>
    <t>מגזר</t>
  </si>
  <si>
    <t>סה"כ עד 2027</t>
  </si>
  <si>
    <t>סה"כ בהפעלה</t>
  </si>
  <si>
    <t>סה"כ מוכן לחיבור</t>
  </si>
  <si>
    <t>סה"כ בהקמה</t>
  </si>
  <si>
    <t>סה"כ לקראת הקמה</t>
  </si>
  <si>
    <t>סה"כ רישוי</t>
  </si>
  <si>
    <t>ייזום מקדמי</t>
  </si>
  <si>
    <t>סה"כ ייזום מקדמי</t>
  </si>
  <si>
    <t>סה"כ PV ורוח בפיתוח ובהפעלה</t>
  </si>
  <si>
    <t>סה"כ PV ורוח (MWp)</t>
  </si>
  <si>
    <t>צבר של 13 פרויקטים עדMWp10</t>
  </si>
  <si>
    <t>Selvazzano</t>
  </si>
  <si>
    <t>צפי השקעה</t>
  </si>
  <si>
    <t>סה"כ צפי השקעה עד 2027</t>
  </si>
  <si>
    <t> מדינה</t>
  </si>
  <si>
    <t> טכנולוגיה</t>
  </si>
  <si>
    <t>מחיר צפוי 2024</t>
  </si>
  <si>
    <t>Min</t>
  </si>
  <si>
    <t>Max</t>
  </si>
  <si>
    <t>€/MWh</t>
  </si>
  <si>
    <t>€/kW/year</t>
  </si>
  <si>
    <r>
      <t>פולין</t>
    </r>
    <r>
      <rPr>
        <vertAlign val="superscript"/>
        <sz val="11"/>
        <color rgb="FF000000"/>
        <rFont val="Assistant"/>
        <charset val="177"/>
      </rPr>
      <t>(1)</t>
    </r>
  </si>
  <si>
    <t>תחזית הכנסות</t>
  </si>
  <si>
    <t>הכנסות ממכירת שירותים</t>
  </si>
  <si>
    <t>הכנסות ממכירת חשמל</t>
  </si>
  <si>
    <t>הכנסות נטו ממימוש ייזום ופיתוח פרויקטים</t>
  </si>
  <si>
    <t>תחזית תוצאות עסקיות</t>
  </si>
  <si>
    <t xml:space="preserve">EBITDA ממכירת חשמל </t>
  </si>
  <si>
    <t>FFO ממכירת חשמל</t>
  </si>
  <si>
    <t>52MW</t>
  </si>
  <si>
    <t>31MW</t>
  </si>
  <si>
    <t xml:space="preserve">Melinesti-Goesti </t>
  </si>
  <si>
    <t>25MW</t>
  </si>
  <si>
    <t xml:space="preserve">Bobicesti </t>
  </si>
  <si>
    <t>55MW</t>
  </si>
  <si>
    <t>Scrutu Mare</t>
  </si>
  <si>
    <t>65MW</t>
  </si>
  <si>
    <t>צבר של 12 פרויקטים</t>
  </si>
  <si>
    <t>448MW, 245MWh</t>
  </si>
  <si>
    <t>655MW, 347MWh</t>
  </si>
  <si>
    <t>רישוי ולקראת הקמה</t>
  </si>
  <si>
    <t>בהקמה </t>
  </si>
  <si>
    <t> בהקמה</t>
  </si>
  <si>
    <t>פוטו-וולטאי</t>
  </si>
  <si>
    <t xml:space="preserve">  רומניה</t>
  </si>
  <si>
    <t xml:space="preserve">  אנגליה     </t>
  </si>
  <si>
    <t xml:space="preserve">  פולין         </t>
  </si>
  <si>
    <t xml:space="preserve">  איטליה</t>
  </si>
  <si>
    <t xml:space="preserve">סיכום סטאטוס פרויקטים פוטו-וולטאים ורוח בפיתוח והספקים חזויים </t>
  </si>
  <si>
    <t>סיכום סטאטוס פרויקטי אגירה בפיתוח והספקים חזויים</t>
  </si>
  <si>
    <t xml:space="preserve">סיכום הפרויקטים לפי סוג הפרויקט </t>
  </si>
  <si>
    <t>סה"כ איטליה</t>
  </si>
  <si>
    <t>סה"כ אנגליה</t>
  </si>
  <si>
    <t>סה"כ רומניה</t>
  </si>
  <si>
    <t>סה"כ ספרד</t>
  </si>
  <si>
    <t>סה"כ פולין</t>
  </si>
  <si>
    <t>סה"כ יוון</t>
  </si>
  <si>
    <t xml:space="preserve">ניתוח התפתחות פיתוח הפרויקטים </t>
  </si>
  <si>
    <t xml:space="preserve">ו. </t>
  </si>
  <si>
    <t>צפי החיבור המבוסס על צבר הפרויקטים הקיים של החברה</t>
  </si>
  <si>
    <t xml:space="preserve">צפי החיבור הכולל רק את חלקה של החברה בצבר הפרויקטים לפי שלבי פיתוח </t>
  </si>
  <si>
    <t xml:space="preserve">סה''כ </t>
  </si>
  <si>
    <t xml:space="preserve">תוקף הסכם מכירת חשמל </t>
  </si>
  <si>
    <t xml:space="preserve">פירוט הפרויקטים בסטאטוס בהפעלה </t>
  </si>
  <si>
    <t xml:space="preserve">פירוט הפרויקטים בסטאטוסים בהקמה ומוכנים לחיבור </t>
  </si>
  <si>
    <t xml:space="preserve">פירוט הפרויקטים בסטאטוס לקראת הקמה </t>
  </si>
  <si>
    <t xml:space="preserve">פירוט הפרויקטים ברישוי שלהערכת החברה הקמתם תחל עד סוף שנת 2025 </t>
  </si>
  <si>
    <t>תחזית תוצאות עסקיות ממכירת חשמל בלבד לפי שלבי פיתוח</t>
  </si>
  <si>
    <t xml:space="preserve">תחזית הכנסות ממכירת חשמל עבור פרויקטים מחוברים, מוכנים לחיבור ובהקמה ופרויקטים הצפויים להתחיל הקמה עד סוף שנת 2025 לפי שלבי פיתוח </t>
  </si>
  <si>
    <t>ניתוח רגישות FFO לשינויים בריבית</t>
  </si>
  <si>
    <t>שינוי ב-FFO בעקבות שינוי של 0.5% בריבית על חוב</t>
  </si>
  <si>
    <t>שינוי ב-FFO בעקבות שינוי של 1.0% בריבית על חוב</t>
  </si>
  <si>
    <t>שינוי ב-FFO בעקבות שינוי של 1.5% בריבית על חוב</t>
  </si>
  <si>
    <t>האמור בטבלאות אלה מהווה מידע חלקי ביחס לפעילות החברה והפרויקטים שהיא מפתחת. למידע מלא ולפרטים ראו סעיף 1.4 לדוח הדירקטוריון של החבר שפורסם ביום 14 בנובמבר 2024 (מס' אסמכתא: 2024-01-615715).</t>
  </si>
  <si>
    <t>הערכות החברה בדבר הספקים חזויים, מועדי חיבור חזויים, הסתברויות לחיבור מתקנים, תחזית תוכנית השקעות, תחזית ההכנסות, תחזית תוצאות עסקיות (ובכלל זה, הכנסות , EBITDA, FFO) של החברה, צפי לעניין גידול בהון העצמי של החברה, צפי לרישום רווחי הון הצפויים ממכירה של פרויקטים בשלב לקראת הקמה ברומניה, צפי להתקדמות במו"מ בעניין עסקאות מימון פרויקטלי, וצפי לרישום רווח חשבונאי בעקבות רכישת חלקם של קרנות מקבוצת UBS במיזם משותף לפיתוח פרויקטי אנרגיה מתחדשת באיטליה על ידי חברת הבת באנגליה, התפתחויות בשיעורי אינפלציה וריבית וכן השפעות מאקרו-כלכליות על פעילות החברה הינן מידע צופה פני עתיד, כהגדרתו בחוק ניירות ערך, תשכ"ח-1968, המבוסס על תוכניות והערכות החברה במועד הדוח, תחת ההנחות כמפורט לעיל, שהתממשותן אינה ודאית ואינה בשליטתה הבלעדית של החברה. ההערכות מבוססות על תכניות החברה ביחס לכל מערכת ומאפייני המערכת, אשר עלולות שלא להתממש בשל גורמים שאינם בשליטת החברה, כגון עיכובים בקבלת היתרים הנדרשים להקמת המערכות, שינויים בעלויות הקמת המערכות, עיכובים בהקמה, עיכובים באספקת חלקי המערכות, שינויים בשערי חליפין, שינויים ברגולציה, שינויים בעלויות המימון לרבות אי-גיוס מקורות הון מספקים לצורך יישום תכנית ההשקעות העתידית של החברה המתוארות לעיל שנכון למועד הדוח אין ודאות כי יושלמו באופן מלא בהתאם לתחזיות החברה, שינויים בגובה הריבית, ליקויים במערכות, השפעות מזג אוויר, שינויים בתעריפי החשמל לצרכן, שינויים בהיקפי צריכת החשמל, שינויים בשיעורי המס, שינויים במשק החשמל, שינויים גיאופוליטיים וכיו"ב. יודגש כי אין כל ודאות בדבר הוצאתם לפועל של הפרויקטים המצויים לקראת הקמה, בין היתר, בשל העובדה כי פרויקטים אלה כפופים לקבלת אישורים ורישיונות אשר אין כל ודאות כי יתקבלו, כמו גם בשל חשש להתקיימות איזה מגורמי הסיכון המפורטים בסעיף 1.29 בפרק א' – תיאור עסקי התאגיד המצורף לדוח השנתי לשנת 2023, כפי שפורסם ביום 28 במרץ 2024 (מס' אסמכתא: 2024-01-027754).</t>
  </si>
  <si>
    <r>
      <t>צפי החיבור אגירה (MWh</t>
    </r>
    <r>
      <rPr>
        <sz val="11"/>
        <color rgb="FF24446A"/>
        <rFont val="Assistant"/>
        <charset val="177"/>
      </rPr>
      <t>)</t>
    </r>
  </si>
  <si>
    <r>
      <t>שנת</t>
    </r>
    <r>
      <rPr>
        <b/>
        <sz val="11"/>
        <color theme="1"/>
        <rFont val="Assistant"/>
        <charset val="177"/>
      </rPr>
      <t xml:space="preserve"> </t>
    </r>
    <r>
      <rPr>
        <b/>
        <sz val="11"/>
        <color rgb="FF24446A"/>
        <rFont val="Assistant"/>
        <charset val="177"/>
      </rPr>
      <t>תחילת הקמה</t>
    </r>
  </si>
  <si>
    <t>EBITDA מאוחד</t>
  </si>
  <si>
    <t xml:space="preserve">      מחירי שוק ב-10 שנים ראשונות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</si>
</sst>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 #,##0_-;_-* &quot;-&quot;_-;_-@_-"/>
    <numFmt numFmtId="43" formatCode="_-* #,##0.00_-;\-* #,##0.00_-;_-* &quot;-&quot;??_-;_-@_-"/>
    <numFmt numFmtId="164" formatCode="_(* #,##0_);_(* \(#,##0\);_(* &quot;-&quot;_);_(@_)"/>
    <numFmt numFmtId="165" formatCode="_(* #,##0.00_);_(* \(#,##0.00\);_(* &quot;-&quot;??_);_(@_)"/>
    <numFmt numFmtId="166" formatCode="#,##0.0,;\(#,##0.0,\);&quot;-&quot;"/>
    <numFmt numFmtId="167" formatCode="#,##0;\(#,##0\);&quot;-&quot;"/>
    <numFmt numFmtId="168" formatCode="#,##0.0;\(#,##0.0\);&quot;-&quot;"/>
    <numFmt numFmtId="169" formatCode="[$-409]d/mmm/yy;@"/>
    <numFmt numFmtId="170" formatCode="#,###,;\(#,###,\);&quot;-&quot;"/>
    <numFmt numFmtId="171" formatCode="0%;;&quot;-&quot;"/>
    <numFmt numFmtId="172" formatCode="_ * #,##0.00_ ;_ * \-#,##0.00_ ;_ * &quot;-&quot;??_ ;_ @_ "/>
  </numFmts>
  <fonts count="60" x14ac:knownFonts="1">
    <font>
      <sz val="11"/>
      <color theme="1"/>
      <name val="Calibri"/>
      <family val="2"/>
    </font>
    <font>
      <sz val="11"/>
      <color theme="1"/>
      <name val="Aptos Narrow"/>
      <family val="2"/>
      <scheme val="minor"/>
    </font>
    <font>
      <sz val="11"/>
      <color theme="1"/>
      <name val="Calibri"/>
      <family val="2"/>
    </font>
    <font>
      <sz val="8"/>
      <color theme="1"/>
      <name val="Aptos Narrow"/>
      <family val="2"/>
      <scheme val="minor"/>
    </font>
    <font>
      <sz val="14"/>
      <color theme="1"/>
      <name val="Calibri"/>
      <family val="2"/>
    </font>
    <font>
      <sz val="11"/>
      <color theme="1"/>
      <name val="Aptos Narrow"/>
      <family val="2"/>
      <scheme val="minor"/>
    </font>
    <font>
      <sz val="11"/>
      <color theme="0"/>
      <name val="Aptos Narrow"/>
      <family val="2"/>
      <scheme val="minor"/>
    </font>
    <font>
      <sz val="11"/>
      <color theme="0"/>
      <name val="Aptos Narrow"/>
      <family val="2"/>
      <charset val="177"/>
      <scheme val="minor"/>
    </font>
    <font>
      <sz val="8"/>
      <color rgb="FF0000FF"/>
      <name val="Aptos Narrow"/>
      <family val="2"/>
      <scheme val="minor"/>
    </font>
    <font>
      <sz val="10"/>
      <color theme="8" tint="-0.499984740745262"/>
      <name val="Aptos Narrow"/>
      <family val="2"/>
      <scheme val="minor"/>
    </font>
    <font>
      <sz val="11"/>
      <color rgb="FF9C0006"/>
      <name val="Aptos Narrow"/>
      <family val="2"/>
      <scheme val="minor"/>
    </font>
    <font>
      <sz val="8"/>
      <name val="Aptos Narrow"/>
      <family val="2"/>
      <scheme val="minor"/>
    </font>
    <font>
      <b/>
      <sz val="11"/>
      <color theme="0"/>
      <name val="Aptos Narrow"/>
      <family val="2"/>
      <scheme val="minor"/>
    </font>
    <font>
      <b/>
      <sz val="10"/>
      <color theme="0"/>
      <name val="Calibri"/>
      <family val="2"/>
    </font>
    <font>
      <b/>
      <sz val="9"/>
      <color theme="0"/>
      <name val="Aptos Narrow"/>
      <family val="2"/>
      <scheme val="minor"/>
    </font>
    <font>
      <b/>
      <sz val="8"/>
      <color theme="0"/>
      <name val="Aptos Display"/>
      <family val="2"/>
      <scheme val="major"/>
    </font>
    <font>
      <sz val="10"/>
      <color indexed="23"/>
      <name val="Calibri"/>
      <family val="2"/>
    </font>
    <font>
      <sz val="11"/>
      <color rgb="FF006100"/>
      <name val="Aptos Narrow"/>
      <family val="2"/>
      <scheme val="minor"/>
    </font>
    <font>
      <b/>
      <sz val="8"/>
      <color theme="0"/>
      <name val="Aptos Narrow"/>
      <family val="2"/>
      <scheme val="minor"/>
    </font>
    <font>
      <b/>
      <sz val="10"/>
      <color theme="0"/>
      <name val="Aptos Narrow"/>
      <family val="2"/>
      <scheme val="minor"/>
    </font>
    <font>
      <sz val="10"/>
      <name val="Arial"/>
      <family val="2"/>
    </font>
    <font>
      <sz val="10"/>
      <name val="Aptos Narrow"/>
      <family val="2"/>
      <scheme val="minor"/>
    </font>
    <font>
      <sz val="10"/>
      <color theme="1"/>
      <name val="Gill Sans MT"/>
      <family val="2"/>
    </font>
    <font>
      <sz val="10"/>
      <color rgb="FF000000"/>
      <name val="Aptos Narrow"/>
      <family val="2"/>
      <scheme val="minor"/>
    </font>
    <font>
      <i/>
      <sz val="10"/>
      <color theme="0" tint="-0.34998626667073579"/>
      <name val="Arial"/>
      <family val="2"/>
    </font>
    <font>
      <sz val="11"/>
      <color theme="1"/>
      <name val="Assistant"/>
      <charset val="177"/>
    </font>
    <font>
      <b/>
      <sz val="11"/>
      <color theme="1"/>
      <name val="Assistant"/>
      <charset val="177"/>
    </font>
    <font>
      <sz val="11"/>
      <color rgb="FFFFFFFF"/>
      <name val="Assistant"/>
      <charset val="177"/>
    </font>
    <font>
      <b/>
      <sz val="11"/>
      <color rgb="FF383D3D"/>
      <name val="Assistant"/>
      <charset val="177"/>
    </font>
    <font>
      <b/>
      <sz val="11"/>
      <color rgb="FF3B7D23"/>
      <name val="Assistant"/>
      <charset val="177"/>
    </font>
    <font>
      <sz val="11"/>
      <color rgb="FF000000"/>
      <name val="Assistant"/>
      <charset val="177"/>
    </font>
    <font>
      <b/>
      <sz val="11"/>
      <color rgb="FF000000"/>
      <name val="Assistant"/>
      <charset val="177"/>
    </font>
    <font>
      <b/>
      <sz val="11"/>
      <color rgb="FF24446A"/>
      <name val="Assistant"/>
      <charset val="177"/>
    </font>
    <font>
      <vertAlign val="superscript"/>
      <sz val="11"/>
      <color rgb="FF000000"/>
      <name val="Assistant"/>
      <charset val="177"/>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4"/>
      <color rgb="FF006100"/>
      <name val="Calibri"/>
      <family val="2"/>
    </font>
    <font>
      <sz val="14"/>
      <color rgb="FF9C0006"/>
      <name val="Calibri"/>
      <family val="2"/>
    </font>
    <font>
      <sz val="14"/>
      <color rgb="FF9C5700"/>
      <name val="Calibri"/>
      <family val="2"/>
    </font>
    <font>
      <sz val="14"/>
      <color rgb="FF3F3F76"/>
      <name val="Calibri"/>
      <family val="2"/>
    </font>
    <font>
      <b/>
      <sz val="14"/>
      <color rgb="FF3F3F3F"/>
      <name val="Calibri"/>
      <family val="2"/>
    </font>
    <font>
      <b/>
      <sz val="14"/>
      <color rgb="FFFA7D00"/>
      <name val="Calibri"/>
      <family val="2"/>
    </font>
    <font>
      <sz val="14"/>
      <color rgb="FFFA7D00"/>
      <name val="Calibri"/>
      <family val="2"/>
    </font>
    <font>
      <b/>
      <sz val="14"/>
      <color theme="0"/>
      <name val="Calibri"/>
      <family val="2"/>
    </font>
    <font>
      <sz val="14"/>
      <color rgb="FFFF0000"/>
      <name val="Calibri"/>
      <family val="2"/>
    </font>
    <font>
      <i/>
      <sz val="14"/>
      <color rgb="FF7F7F7F"/>
      <name val="Calibri"/>
      <family val="2"/>
    </font>
    <font>
      <b/>
      <sz val="14"/>
      <color theme="1"/>
      <name val="Calibri"/>
      <family val="2"/>
    </font>
    <font>
      <sz val="14"/>
      <color theme="0"/>
      <name val="Calibri"/>
      <family val="2"/>
    </font>
    <font>
      <u/>
      <sz val="8"/>
      <color theme="10"/>
      <name val="Calibri"/>
      <family val="2"/>
    </font>
    <font>
      <sz val="11"/>
      <color theme="1"/>
      <name val="Aptos Narrow"/>
      <family val="2"/>
      <charset val="177"/>
      <scheme val="minor"/>
    </font>
    <font>
      <sz val="11"/>
      <color rgb="FF24446A"/>
      <name val="Assistant"/>
      <charset val="177"/>
    </font>
    <font>
      <sz val="11"/>
      <color theme="1" tint="0.499984740745262"/>
      <name val="Assistant"/>
      <charset val="177"/>
    </font>
    <font>
      <u/>
      <sz val="11"/>
      <color theme="1"/>
      <name val="Assistant"/>
      <charset val="177"/>
    </font>
    <font>
      <sz val="11"/>
      <color rgb="FF0000FF"/>
      <name val="Assistant"/>
      <charset val="177"/>
    </font>
    <font>
      <b/>
      <sz val="11"/>
      <name val="Assistant"/>
      <charset val="177"/>
    </font>
    <font>
      <sz val="11"/>
      <name val="Assistant"/>
      <charset val="177"/>
    </font>
    <font>
      <b/>
      <sz val="11"/>
      <color rgb="FF0000FF"/>
      <name val="Assistant"/>
      <charset val="177"/>
    </font>
    <font>
      <i/>
      <sz val="11"/>
      <color rgb="FF808080"/>
      <name val="Assistant"/>
      <charset val="177"/>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theme="7"/>
      </patternFill>
    </fill>
    <fill>
      <patternFill patternType="solid">
        <fgColor theme="8"/>
      </patternFill>
    </fill>
    <fill>
      <patternFill patternType="solid">
        <fgColor theme="9"/>
      </patternFill>
    </fill>
    <fill>
      <patternFill patternType="solid">
        <fgColor theme="9" tint="0.59999389629810485"/>
        <bgColor indexed="65"/>
      </patternFill>
    </fill>
    <fill>
      <patternFill patternType="solid">
        <fgColor rgb="FFFFFFF3"/>
        <bgColor indexed="64"/>
      </patternFill>
    </fill>
    <fill>
      <patternFill patternType="lightGray">
        <bgColor indexed="9"/>
      </patternFill>
    </fill>
    <fill>
      <patternFill patternType="solid">
        <fgColor rgb="FFC0202A"/>
        <bgColor indexed="64"/>
      </patternFill>
    </fill>
    <fill>
      <patternFill patternType="solid">
        <fgColor rgb="FF1F4E78"/>
        <bgColor indexed="64"/>
      </patternFill>
    </fill>
    <fill>
      <patternFill patternType="solid">
        <fgColor rgb="FF44697D"/>
        <bgColor indexed="64"/>
      </patternFill>
    </fill>
    <fill>
      <patternFill patternType="solid">
        <fgColor rgb="FF44546A"/>
        <bgColor indexed="64"/>
      </patternFill>
    </fill>
    <fill>
      <patternFill patternType="lightDown">
        <fgColor theme="0" tint="-0.14996795556505021"/>
        <bgColor indexed="65"/>
      </patternFill>
    </fill>
    <fill>
      <patternFill patternType="solid">
        <fgColor rgb="FF4C806B"/>
        <bgColor indexed="64"/>
      </patternFill>
    </fill>
    <fill>
      <patternFill patternType="solid">
        <fgColor rgb="FFDDEBF7"/>
        <bgColor indexed="64"/>
      </patternFill>
    </fill>
    <fill>
      <patternFill patternType="solid">
        <fgColor theme="0" tint="-0.1498764000366222"/>
        <bgColor indexed="64"/>
      </patternFill>
    </fill>
    <fill>
      <patternFill patternType="lightGray">
        <fgColor indexed="22"/>
      </patternFill>
    </fill>
    <fill>
      <patternFill patternType="solid">
        <fgColor rgb="FFF2F2F2"/>
        <bgColor indexed="64"/>
      </patternFill>
    </fill>
    <fill>
      <patternFill patternType="solid">
        <fgColor rgb="FF24446A"/>
        <bgColor indexed="64"/>
      </patternFill>
    </fill>
    <fill>
      <patternFill patternType="solid">
        <fgColor rgb="FFEEF1EE"/>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hair">
        <color auto="1"/>
      </left>
      <right style="hair">
        <color auto="1"/>
      </right>
      <top style="hair">
        <color auto="1"/>
      </top>
      <bottom style="hair">
        <color auto="1"/>
      </bottom>
      <diagonal/>
    </border>
    <border>
      <left/>
      <right/>
      <top style="dotted">
        <color indexed="8"/>
      </top>
      <bottom/>
      <diagonal/>
    </border>
    <border>
      <left style="hair">
        <color indexed="23"/>
      </left>
      <right style="hair">
        <color indexed="23"/>
      </right>
      <top style="hair">
        <color indexed="23"/>
      </top>
      <bottom style="hair">
        <color indexed="23"/>
      </bottom>
      <diagonal/>
    </border>
    <border>
      <left/>
      <right/>
      <top/>
      <bottom style="thick">
        <color rgb="FFD6531E"/>
      </bottom>
      <diagonal/>
    </border>
    <border>
      <left/>
      <right/>
      <top/>
      <bottom style="medium">
        <color rgb="FFD9D9D9"/>
      </bottom>
      <diagonal/>
    </border>
    <border>
      <left/>
      <right style="medium">
        <color rgb="FFD9D9D9"/>
      </right>
      <top style="medium">
        <color rgb="FFD9D9D9"/>
      </top>
      <bottom/>
      <diagonal/>
    </border>
    <border>
      <left/>
      <right/>
      <top style="thick">
        <color rgb="FFD6531E"/>
      </top>
      <bottom style="medium">
        <color rgb="FFD9D9D9"/>
      </bottom>
      <diagonal/>
    </border>
    <border>
      <left/>
      <right style="medium">
        <color rgb="FFFFFFFF"/>
      </right>
      <top style="medium">
        <color rgb="FFC8CECC"/>
      </top>
      <bottom/>
      <diagonal/>
    </border>
    <border>
      <left/>
      <right style="medium">
        <color rgb="FFFFFFFF"/>
      </right>
      <top/>
      <bottom style="medium">
        <color rgb="FF24446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s>
  <cellStyleXfs count="249">
    <xf numFmtId="0" fontId="0" fillId="0" borderId="0"/>
    <xf numFmtId="167" fontId="2" fillId="0" borderId="0" applyFont="0" applyFill="0" applyBorder="0" applyAlignment="0" applyProtection="0"/>
    <xf numFmtId="166" fontId="3" fillId="0" borderId="0">
      <alignment horizontal="center" vertical="center"/>
    </xf>
    <xf numFmtId="166" fontId="3" fillId="0" borderId="0">
      <alignment horizontal="center" vertical="center"/>
    </xf>
    <xf numFmtId="166" fontId="3" fillId="0" borderId="0">
      <alignment horizontal="center" vertical="center"/>
    </xf>
    <xf numFmtId="166" fontId="3" fillId="0" borderId="0">
      <alignment horizontal="center" vertical="center"/>
    </xf>
    <xf numFmtId="0" fontId="5" fillId="8" borderId="0" applyNumberFormat="0" applyBorder="0" applyAlignment="0" applyProtection="0"/>
    <xf numFmtId="0" fontId="5" fillId="8"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6" fillId="7" borderId="0" applyNumberFormat="0" applyBorder="0" applyAlignment="0" applyProtection="0"/>
    <xf numFmtId="14" fontId="8" fillId="9" borderId="2" applyNumberFormat="0" applyAlignment="0">
      <alignment horizontal="right"/>
      <protection locked="0"/>
    </xf>
    <xf numFmtId="14" fontId="9" fillId="9" borderId="0" applyNumberFormat="0" applyAlignment="0">
      <alignment horizontal="right"/>
      <protection locked="0"/>
    </xf>
    <xf numFmtId="14" fontId="8" fillId="9" borderId="0" applyNumberFormat="0" applyAlignment="0">
      <alignment horizontal="right"/>
      <protection locked="0"/>
    </xf>
    <xf numFmtId="0" fontId="10" fillId="3" borderId="0" applyNumberFormat="0" applyBorder="0" applyAlignment="0" applyProtection="0"/>
    <xf numFmtId="0" fontId="11" fillId="10" borderId="0" applyNumberFormat="0"/>
    <xf numFmtId="0" fontId="12" fillId="4" borderId="1" applyNumberFormat="0" applyAlignment="0" applyProtection="0"/>
    <xf numFmtId="41" fontId="4"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3" fillId="11" borderId="0">
      <alignment horizontal="center" vertical="center"/>
    </xf>
    <xf numFmtId="167" fontId="14" fillId="12" borderId="0">
      <alignment horizontal="center" vertical="center"/>
    </xf>
    <xf numFmtId="168" fontId="15" fillId="13" borderId="0"/>
    <xf numFmtId="168" fontId="15" fillId="14" borderId="0"/>
    <xf numFmtId="168" fontId="16" fillId="15" borderId="0"/>
    <xf numFmtId="0" fontId="17" fillId="2" borderId="0" applyNumberFormat="0" applyBorder="0" applyAlignment="0" applyProtection="0"/>
    <xf numFmtId="0" fontId="18" fillId="16" borderId="0">
      <alignment horizontal="center" vertical="center"/>
    </xf>
    <xf numFmtId="0" fontId="19" fillId="16" borderId="0">
      <alignment horizontal="center" vertical="center"/>
    </xf>
    <xf numFmtId="0" fontId="20" fillId="0" borderId="3" applyNumberFormat="0" applyFont="0" applyFill="0" applyAlignment="0"/>
    <xf numFmtId="0" fontId="11" fillId="17" borderId="2" applyNumberFormat="0" applyAlignment="0"/>
    <xf numFmtId="167" fontId="21" fillId="17" borderId="0" applyAlignment="0" applyProtection="0"/>
    <xf numFmtId="0" fontId="2" fillId="0" borderId="0"/>
    <xf numFmtId="0" fontId="2" fillId="0" borderId="0"/>
    <xf numFmtId="0" fontId="20" fillId="0" borderId="0"/>
    <xf numFmtId="0" fontId="22" fillId="18"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169" fontId="5" fillId="0" borderId="0"/>
    <xf numFmtId="0" fontId="5" fillId="0" borderId="0"/>
    <xf numFmtId="0" fontId="5" fillId="0" borderId="0"/>
    <xf numFmtId="169"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9" fontId="22" fillId="0" borderId="0"/>
    <xf numFmtId="9" fontId="5" fillId="0" borderId="0"/>
    <xf numFmtId="9" fontId="5" fillId="0" borderId="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19" borderId="4" applyNumberFormat="0">
      <alignment horizontal="right"/>
    </xf>
    <xf numFmtId="0" fontId="24" fillId="0" borderId="0" applyNumberFormat="0"/>
    <xf numFmtId="0" fontId="4" fillId="0" borderId="0"/>
    <xf numFmtId="9" fontId="2" fillId="0" borderId="0" applyFont="0" applyFill="0" applyBorder="0" applyAlignment="0" applyProtection="0"/>
    <xf numFmtId="0" fontId="34" fillId="0" borderId="0" applyNumberFormat="0" applyFill="0" applyBorder="0" applyAlignment="0" applyProtection="0"/>
    <xf numFmtId="167" fontId="4" fillId="0" borderId="0" applyFont="0" applyFill="0" applyBorder="0" applyAlignment="0" applyProtection="0"/>
    <xf numFmtId="0" fontId="35" fillId="0" borderId="11"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23" borderId="0" applyNumberFormat="0" applyBorder="0" applyAlignment="0" applyProtection="0"/>
    <xf numFmtId="0" fontId="41" fillId="24" borderId="14" applyNumberFormat="0" applyAlignment="0" applyProtection="0"/>
    <xf numFmtId="0" fontId="42" fillId="25" borderId="15" applyNumberFormat="0" applyAlignment="0" applyProtection="0"/>
    <xf numFmtId="0" fontId="43" fillId="25" borderId="14" applyNumberFormat="0" applyAlignment="0" applyProtection="0"/>
    <xf numFmtId="0" fontId="44" fillId="0" borderId="16" applyNumberFormat="0" applyFill="0" applyAlignment="0" applyProtection="0"/>
    <xf numFmtId="0" fontId="45" fillId="4" borderId="1" applyNumberFormat="0" applyAlignment="0" applyProtection="0"/>
    <xf numFmtId="0" fontId="46" fillId="0" borderId="0" applyNumberFormat="0" applyFill="0" applyBorder="0" applyAlignment="0" applyProtection="0"/>
    <xf numFmtId="0" fontId="4" fillId="26" borderId="17" applyNumberFormat="0" applyFont="0" applyAlignment="0" applyProtection="0"/>
    <xf numFmtId="0" fontId="47" fillId="0" borderId="0" applyNumberFormat="0" applyFill="0" applyBorder="0" applyAlignment="0" applyProtection="0"/>
    <xf numFmtId="0" fontId="48" fillId="0" borderId="18" applyNumberFormat="0" applyFill="0" applyAlignment="0" applyProtection="0"/>
    <xf numFmtId="0" fontId="4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9"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9" fillId="5"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9" fillId="6"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9" fillId="7" borderId="0" applyNumberFormat="0" applyBorder="0" applyAlignment="0" applyProtection="0"/>
    <xf numFmtId="0" fontId="4" fillId="45" borderId="0" applyNumberFormat="0" applyBorder="0" applyAlignment="0" applyProtection="0"/>
    <xf numFmtId="0" fontId="4" fillId="8" borderId="0" applyNumberFormat="0" applyBorder="0" applyAlignment="0" applyProtection="0"/>
    <xf numFmtId="0" fontId="4" fillId="46" borderId="0" applyNumberFormat="0" applyBorder="0" applyAlignment="0" applyProtection="0"/>
    <xf numFmtId="0" fontId="1" fillId="8" borderId="0" applyNumberFormat="0" applyBorder="0" applyAlignment="0" applyProtection="0"/>
    <xf numFmtId="165" fontId="1" fillId="0" borderId="0" applyFont="0" applyFill="0" applyBorder="0" applyAlignment="0" applyProtection="0"/>
    <xf numFmtId="0" fontId="1" fillId="0" borderId="0"/>
    <xf numFmtId="0" fontId="1" fillId="0" borderId="0"/>
    <xf numFmtId="169" fontId="1" fillId="0" borderId="0"/>
    <xf numFmtId="9" fontId="1" fillId="0" borderId="0"/>
    <xf numFmtId="167"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4" fontId="4"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8" borderId="0" applyNumberFormat="0" applyBorder="0" applyAlignment="0" applyProtection="0"/>
    <xf numFmtId="43" fontId="1" fillId="0" borderId="0" applyFont="0" applyFill="0" applyBorder="0" applyAlignment="0" applyProtection="0"/>
    <xf numFmtId="0" fontId="1" fillId="0" borderId="0"/>
    <xf numFmtId="0" fontId="1" fillId="0" borderId="0"/>
    <xf numFmtId="169" fontId="1" fillId="0" borderId="0"/>
    <xf numFmtId="9" fontId="1" fillId="0" borderId="0"/>
    <xf numFmtId="167"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1" fontId="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7" borderId="19" applyNumberFormat="0" applyAlignment="0"/>
    <xf numFmtId="14" fontId="8" fillId="9" borderId="19" applyNumberFormat="0" applyAlignment="0">
      <alignment horizontal="right"/>
      <protection locked="0"/>
    </xf>
    <xf numFmtId="0" fontId="1" fillId="0" borderId="0"/>
    <xf numFmtId="43" fontId="1" fillId="0" borderId="0" applyFont="0" applyFill="0" applyBorder="0" applyAlignment="0" applyProtection="0"/>
    <xf numFmtId="0" fontId="1" fillId="0" borderId="0"/>
    <xf numFmtId="0" fontId="11" fillId="10" borderId="19" applyNumberFormat="0"/>
    <xf numFmtId="0" fontId="11" fillId="17" borderId="0" applyNumberFormat="0" applyAlignment="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172" fontId="51" fillId="0" borderId="0" applyFont="0" applyFill="0" applyBorder="0" applyAlignment="0" applyProtection="0"/>
    <xf numFmtId="167" fontId="4" fillId="0" borderId="0" applyFont="0" applyFill="0" applyBorder="0" applyAlignment="0" applyProtection="0"/>
  </cellStyleXfs>
  <cellXfs count="208">
    <xf numFmtId="0" fontId="0" fillId="0" borderId="0" xfId="0"/>
    <xf numFmtId="0" fontId="25" fillId="0" borderId="0" xfId="0" applyFont="1"/>
    <xf numFmtId="0" fontId="26" fillId="0" borderId="0" xfId="0" applyFont="1" applyAlignment="1">
      <alignment horizontal="center" vertical="center"/>
    </xf>
    <xf numFmtId="0" fontId="25" fillId="0" borderId="0" xfId="0" applyFont="1" applyAlignment="1">
      <alignment wrapText="1"/>
    </xf>
    <xf numFmtId="0" fontId="26" fillId="0" borderId="0" xfId="0" applyFont="1" applyAlignment="1">
      <alignment horizontal="center" vertical="top"/>
    </xf>
    <xf numFmtId="0" fontId="25" fillId="0" borderId="0" xfId="0" applyFont="1" applyAlignment="1">
      <alignment horizontal="center" vertical="top" wrapText="1"/>
    </xf>
    <xf numFmtId="0" fontId="25" fillId="0" borderId="0" xfId="0" applyFont="1" applyAlignment="1">
      <alignment horizontal="center" vertical="center"/>
    </xf>
    <xf numFmtId="0" fontId="25" fillId="0" borderId="0" xfId="0" applyFont="1" applyAlignment="1">
      <alignment horizontal="right" vertical="top" wrapText="1"/>
    </xf>
    <xf numFmtId="0" fontId="25" fillId="0" borderId="0" xfId="0" applyFont="1" applyAlignment="1">
      <alignment vertical="center" wrapText="1"/>
    </xf>
    <xf numFmtId="0" fontId="28" fillId="0" borderId="10" xfId="0" applyFont="1" applyBorder="1" applyAlignment="1">
      <alignment horizontal="center" vertical="center" wrapText="1" readingOrder="2"/>
    </xf>
    <xf numFmtId="0" fontId="27" fillId="21" borderId="9" xfId="0" applyFont="1" applyFill="1" applyBorder="1" applyAlignment="1">
      <alignment horizontal="center" vertical="center" readingOrder="2"/>
    </xf>
    <xf numFmtId="0" fontId="29" fillId="0" borderId="10" xfId="0" applyFont="1" applyBorder="1" applyAlignment="1">
      <alignment horizontal="center" vertical="center" wrapText="1" readingOrder="2"/>
    </xf>
    <xf numFmtId="0" fontId="28" fillId="0" borderId="10" xfId="0" applyFont="1" applyBorder="1" applyAlignment="1">
      <alignment readingOrder="2"/>
    </xf>
    <xf numFmtId="0" fontId="25" fillId="0" borderId="6" xfId="0" applyFont="1" applyBorder="1" applyAlignment="1">
      <alignment horizontal="center" vertical="center" wrapText="1" readingOrder="2"/>
    </xf>
    <xf numFmtId="0" fontId="31" fillId="20" borderId="6" xfId="0" applyFont="1" applyFill="1" applyBorder="1" applyAlignment="1">
      <alignment horizontal="center" vertical="center" wrapText="1" readingOrder="2"/>
    </xf>
    <xf numFmtId="0" fontId="30" fillId="0" borderId="6" xfId="0" applyFont="1" applyBorder="1" applyAlignment="1">
      <alignment horizontal="right" vertical="center" readingOrder="2"/>
    </xf>
    <xf numFmtId="0" fontId="31" fillId="0" borderId="6" xfId="0" applyFont="1" applyBorder="1" applyAlignment="1">
      <alignment horizontal="right" vertical="center" readingOrder="2"/>
    </xf>
    <xf numFmtId="0" fontId="31" fillId="0" borderId="6" xfId="0" applyFont="1" applyBorder="1" applyAlignment="1">
      <alignment horizontal="right" vertical="center" wrapText="1" readingOrder="2"/>
    </xf>
    <xf numFmtId="0" fontId="26" fillId="0" borderId="8" xfId="0" applyFont="1" applyBorder="1" applyAlignment="1">
      <alignment horizontal="right" vertical="center" readingOrder="2"/>
    </xf>
    <xf numFmtId="0" fontId="26" fillId="0" borderId="6" xfId="0" applyFont="1" applyBorder="1" applyAlignment="1">
      <alignment horizontal="right" vertical="center" readingOrder="2"/>
    </xf>
    <xf numFmtId="0" fontId="31" fillId="20" borderId="6" xfId="0" applyFont="1" applyFill="1" applyBorder="1" applyAlignment="1">
      <alignment horizontal="right" vertical="center" readingOrder="2"/>
    </xf>
    <xf numFmtId="0" fontId="26" fillId="0" borderId="0" xfId="0" applyFont="1" applyAlignment="1">
      <alignment horizontal="right" vertical="center" readingOrder="2"/>
    </xf>
    <xf numFmtId="0" fontId="25" fillId="0" borderId="6" xfId="0" applyFont="1" applyBorder="1" applyAlignment="1">
      <alignment horizontal="center" vertical="center" readingOrder="2"/>
    </xf>
    <xf numFmtId="0" fontId="25" fillId="0" borderId="0" xfId="0" applyFont="1" applyAlignment="1">
      <alignment horizontal="right" vertical="center" readingOrder="2"/>
    </xf>
    <xf numFmtId="167" fontId="25" fillId="0" borderId="0" xfId="1" applyFont="1" applyFill="1" applyBorder="1" applyAlignment="1">
      <alignment horizontal="center" vertical="center" wrapText="1" readingOrder="2"/>
    </xf>
    <xf numFmtId="3" fontId="31" fillId="0" borderId="0" xfId="0" applyNumberFormat="1" applyFont="1" applyAlignment="1">
      <alignment horizontal="right" vertical="center" readingOrder="2"/>
    </xf>
    <xf numFmtId="167" fontId="31" fillId="0" borderId="0" xfId="1" applyFont="1" applyFill="1" applyBorder="1" applyAlignment="1">
      <alignment horizontal="center" vertical="center" wrapText="1" readingOrder="2"/>
    </xf>
    <xf numFmtId="167" fontId="25" fillId="0" borderId="0" xfId="1" applyFont="1" applyFill="1" applyBorder="1"/>
    <xf numFmtId="167" fontId="25" fillId="0" borderId="0" xfId="1" applyFont="1" applyFill="1" applyBorder="1" applyAlignment="1">
      <alignment horizontal="right" vertical="center" readingOrder="2"/>
    </xf>
    <xf numFmtId="0" fontId="32" fillId="0" borderId="5" xfId="0" applyFont="1" applyBorder="1" applyAlignment="1">
      <alignment horizontal="right" vertical="center" readingOrder="2"/>
    </xf>
    <xf numFmtId="0" fontId="32" fillId="0" borderId="5" xfId="0" applyFont="1" applyBorder="1" applyAlignment="1">
      <alignment horizontal="right" vertical="center" wrapText="1" readingOrder="2"/>
    </xf>
    <xf numFmtId="0" fontId="32" fillId="0" borderId="5" xfId="0" applyFont="1" applyBorder="1" applyAlignment="1">
      <alignment horizontal="center" vertical="center" readingOrder="2"/>
    </xf>
    <xf numFmtId="0" fontId="32" fillId="0" borderId="5" xfId="0" applyFont="1" applyBorder="1" applyAlignment="1">
      <alignment horizontal="center" vertical="center" wrapText="1" readingOrder="2"/>
    </xf>
    <xf numFmtId="0" fontId="30" fillId="0" borderId="6" xfId="0" applyFont="1" applyBorder="1" applyAlignment="1">
      <alignment horizontal="center" vertical="center" readingOrder="2"/>
    </xf>
    <xf numFmtId="0" fontId="32" fillId="0" borderId="6" xfId="0" applyFont="1" applyBorder="1" applyAlignment="1">
      <alignment horizontal="center" vertical="center" wrapText="1" readingOrder="2"/>
    </xf>
    <xf numFmtId="0" fontId="30" fillId="0" borderId="8" xfId="0" applyFont="1" applyBorder="1" applyAlignment="1">
      <alignment horizontal="right" vertical="center" readingOrder="2"/>
    </xf>
    <xf numFmtId="0" fontId="30" fillId="0" borderId="6" xfId="0" applyFont="1" applyBorder="1" applyAlignment="1">
      <alignment horizontal="right" vertical="center" wrapText="1" readingOrder="2"/>
    </xf>
    <xf numFmtId="0" fontId="30" fillId="0" borderId="6" xfId="0" applyFont="1" applyBorder="1" applyAlignment="1">
      <alignment horizontal="center" vertical="center" wrapText="1" readingOrder="2"/>
    </xf>
    <xf numFmtId="0" fontId="30" fillId="22" borderId="8" xfId="0" applyFont="1" applyFill="1" applyBorder="1" applyAlignment="1">
      <alignment horizontal="right" vertical="center" readingOrder="2"/>
    </xf>
    <xf numFmtId="0" fontId="30" fillId="22" borderId="6" xfId="0" applyFont="1" applyFill="1" applyBorder="1" applyAlignment="1">
      <alignment horizontal="right" vertical="center" readingOrder="2"/>
    </xf>
    <xf numFmtId="0" fontId="25" fillId="0" borderId="6" xfId="0" applyFont="1" applyBorder="1" applyAlignment="1">
      <alignment horizontal="right" vertical="center" readingOrder="2"/>
    </xf>
    <xf numFmtId="0" fontId="31" fillId="22" borderId="8" xfId="0" applyFont="1" applyFill="1" applyBorder="1" applyAlignment="1">
      <alignment horizontal="right" vertical="center" readingOrder="2"/>
    </xf>
    <xf numFmtId="0" fontId="31" fillId="22" borderId="6" xfId="0" applyFont="1" applyFill="1" applyBorder="1" applyAlignment="1">
      <alignment horizontal="right" vertical="center" readingOrder="2"/>
    </xf>
    <xf numFmtId="0" fontId="30" fillId="22" borderId="8" xfId="0" applyFont="1" applyFill="1" applyBorder="1" applyAlignment="1">
      <alignment horizontal="center" vertical="center" readingOrder="1"/>
    </xf>
    <xf numFmtId="0" fontId="30" fillId="22" borderId="6" xfId="0" applyFont="1" applyFill="1" applyBorder="1" applyAlignment="1">
      <alignment horizontal="center" vertical="center" readingOrder="1"/>
    </xf>
    <xf numFmtId="0" fontId="25" fillId="0" borderId="6" xfId="0" applyFont="1" applyBorder="1" applyAlignment="1">
      <alignment horizontal="center" vertical="center" readingOrder="1"/>
    </xf>
    <xf numFmtId="0" fontId="27" fillId="21" borderId="9" xfId="0" applyFont="1" applyFill="1" applyBorder="1" applyAlignment="1">
      <alignment horizontal="center" vertical="center" wrapText="1" readingOrder="2"/>
    </xf>
    <xf numFmtId="0" fontId="31" fillId="22" borderId="8" xfId="0" applyFont="1" applyFill="1" applyBorder="1" applyAlignment="1">
      <alignment horizontal="right" vertical="center" wrapText="1" readingOrder="2"/>
    </xf>
    <xf numFmtId="0" fontId="31" fillId="22" borderId="6" xfId="0" applyFont="1" applyFill="1" applyBorder="1" applyAlignment="1">
      <alignment horizontal="right" vertical="center" wrapText="1" readingOrder="2"/>
    </xf>
    <xf numFmtId="0" fontId="30" fillId="22" borderId="6" xfId="0" applyFont="1" applyFill="1" applyBorder="1" applyAlignment="1">
      <alignment horizontal="right" vertical="center" wrapText="1" readingOrder="2"/>
    </xf>
    <xf numFmtId="0" fontId="26" fillId="0" borderId="6" xfId="0" applyFont="1" applyBorder="1" applyAlignment="1">
      <alignment horizontal="right" vertical="center" wrapText="1" readingOrder="2"/>
    </xf>
    <xf numFmtId="0" fontId="25" fillId="0" borderId="6" xfId="0" applyFont="1" applyBorder="1" applyAlignment="1">
      <alignment horizontal="right" vertical="center" wrapText="1" readingOrder="2"/>
    </xf>
    <xf numFmtId="0" fontId="31" fillId="20" borderId="8" xfId="0" applyFont="1" applyFill="1" applyBorder="1" applyAlignment="1">
      <alignment horizontal="right" vertical="center" readingOrder="2"/>
    </xf>
    <xf numFmtId="0" fontId="31" fillId="20" borderId="6" xfId="0" applyFont="1" applyFill="1" applyBorder="1" applyAlignment="1">
      <alignment horizontal="center" vertical="center" readingOrder="2"/>
    </xf>
    <xf numFmtId="0" fontId="31" fillId="20" borderId="6" xfId="0" applyFont="1" applyFill="1" applyBorder="1" applyAlignment="1">
      <alignment horizontal="right" vertical="center" wrapText="1" readingOrder="2"/>
    </xf>
    <xf numFmtId="0" fontId="30" fillId="20" borderId="6" xfId="0" applyFont="1" applyFill="1" applyBorder="1" applyAlignment="1">
      <alignment horizontal="right" vertical="center" readingOrder="2"/>
    </xf>
    <xf numFmtId="0" fontId="30" fillId="20" borderId="6" xfId="0" applyFont="1" applyFill="1" applyBorder="1" applyAlignment="1">
      <alignment horizontal="right" vertical="center" readingOrder="1"/>
    </xf>
    <xf numFmtId="0" fontId="30" fillId="0" borderId="0" xfId="0" applyFont="1" applyAlignment="1">
      <alignment horizontal="right" vertical="center" wrapText="1" readingOrder="2"/>
    </xf>
    <xf numFmtId="0" fontId="31" fillId="0" borderId="0" xfId="0" applyFont="1" applyAlignment="1">
      <alignment horizontal="right" vertical="center" wrapText="1" readingOrder="2"/>
    </xf>
    <xf numFmtId="3" fontId="30" fillId="0" borderId="0" xfId="0" applyNumberFormat="1" applyFont="1" applyAlignment="1">
      <alignment horizontal="right" vertical="center" wrapText="1" readingOrder="2"/>
    </xf>
    <xf numFmtId="3" fontId="31" fillId="0" borderId="0" xfId="0" applyNumberFormat="1" applyFont="1" applyAlignment="1">
      <alignment horizontal="right" vertical="center" wrapText="1" readingOrder="2"/>
    </xf>
    <xf numFmtId="0" fontId="30" fillId="0" borderId="0" xfId="0" applyFont="1" applyAlignment="1">
      <alignment horizontal="right" vertical="center" wrapText="1" readingOrder="1"/>
    </xf>
    <xf numFmtId="3" fontId="30" fillId="0" borderId="0" xfId="0" applyNumberFormat="1" applyFont="1" applyAlignment="1">
      <alignment horizontal="right" vertical="center" wrapText="1" readingOrder="1"/>
    </xf>
    <xf numFmtId="3" fontId="31" fillId="0" borderId="0" xfId="0" applyNumberFormat="1" applyFont="1" applyAlignment="1">
      <alignment horizontal="right" vertical="center" wrapText="1" readingOrder="1"/>
    </xf>
    <xf numFmtId="0" fontId="26" fillId="0" borderId="0" xfId="0" applyFont="1" applyAlignment="1">
      <alignment horizontal="center"/>
    </xf>
    <xf numFmtId="0" fontId="25" fillId="0" borderId="0" xfId="0" applyFont="1" applyAlignment="1">
      <alignment horizontal="centerContinuous"/>
    </xf>
    <xf numFmtId="167" fontId="31" fillId="20" borderId="6" xfId="1" applyFont="1" applyFill="1" applyBorder="1" applyAlignment="1">
      <alignment horizontal="center" vertical="center" wrapText="1" readingOrder="2"/>
    </xf>
    <xf numFmtId="0" fontId="31" fillId="0" borderId="8" xfId="0" applyFont="1" applyBorder="1" applyAlignment="1">
      <alignment horizontal="right" vertical="center" readingOrder="2"/>
    </xf>
    <xf numFmtId="0" fontId="25" fillId="0" borderId="8" xfId="0" applyFont="1" applyBorder="1" applyAlignment="1">
      <alignment horizontal="center" vertical="center" readingOrder="2"/>
    </xf>
    <xf numFmtId="0" fontId="25" fillId="0" borderId="8" xfId="0" applyFont="1" applyBorder="1" applyAlignment="1">
      <alignment horizontal="center" vertical="center" wrapText="1" readingOrder="2"/>
    </xf>
    <xf numFmtId="167" fontId="31" fillId="20" borderId="6" xfId="1" applyFont="1" applyFill="1" applyBorder="1" applyAlignment="1">
      <alignment vertical="center" readingOrder="2"/>
    </xf>
    <xf numFmtId="0" fontId="25" fillId="0" borderId="8" xfId="0" applyFont="1" applyBorder="1" applyAlignment="1">
      <alignment vertical="center" wrapText="1" readingOrder="2"/>
    </xf>
    <xf numFmtId="0" fontId="25" fillId="0" borderId="6" xfId="0" applyFont="1" applyBorder="1" applyAlignment="1">
      <alignment vertical="center" wrapText="1" readingOrder="2"/>
    </xf>
    <xf numFmtId="0" fontId="32" fillId="0" borderId="0" xfId="0" applyFont="1" applyAlignment="1">
      <alignment horizontal="center" vertical="center" wrapText="1" readingOrder="2"/>
    </xf>
    <xf numFmtId="0" fontId="32" fillId="0" borderId="0" xfId="0" applyFont="1" applyAlignment="1">
      <alignment horizontal="right" vertical="center" readingOrder="1"/>
    </xf>
    <xf numFmtId="0" fontId="32" fillId="0" borderId="5" xfId="0" applyFont="1" applyBorder="1" applyAlignment="1">
      <alignment horizontal="right" vertical="center"/>
    </xf>
    <xf numFmtId="0" fontId="32" fillId="0" borderId="5" xfId="0" applyFont="1" applyBorder="1" applyAlignment="1">
      <alignment horizontal="right" vertical="center" wrapText="1"/>
    </xf>
    <xf numFmtId="0" fontId="30" fillId="0" borderId="6" xfId="0" applyFont="1" applyBorder="1" applyAlignment="1">
      <alignment horizontal="right" vertical="center"/>
    </xf>
    <xf numFmtId="10" fontId="30" fillId="0" borderId="6" xfId="0" applyNumberFormat="1" applyFont="1" applyBorder="1" applyAlignment="1">
      <alignment horizontal="right" vertical="center"/>
    </xf>
    <xf numFmtId="10" fontId="30" fillId="0" borderId="6" xfId="0" applyNumberFormat="1" applyFont="1" applyBorder="1" applyAlignment="1">
      <alignment horizontal="right" vertical="center" wrapText="1"/>
    </xf>
    <xf numFmtId="0" fontId="32" fillId="0" borderId="0" xfId="0" applyFont="1" applyAlignment="1">
      <alignment horizontal="right" vertical="center" readingOrder="2"/>
    </xf>
    <xf numFmtId="0" fontId="30" fillId="0" borderId="0" xfId="0" applyFont="1" applyAlignment="1">
      <alignment horizontal="center" vertical="center" readingOrder="2"/>
    </xf>
    <xf numFmtId="0" fontId="30" fillId="0" borderId="0" xfId="0" applyFont="1" applyAlignment="1">
      <alignment horizontal="center" vertical="center" wrapText="1" readingOrder="2"/>
    </xf>
    <xf numFmtId="0" fontId="31" fillId="0" borderId="0" xfId="0" applyFont="1" applyAlignment="1">
      <alignment horizontal="center" vertical="center" readingOrder="2"/>
    </xf>
    <xf numFmtId="3" fontId="30" fillId="0" borderId="0" xfId="0" applyNumberFormat="1" applyFont="1" applyAlignment="1">
      <alignment horizontal="center" vertical="center" readingOrder="2"/>
    </xf>
    <xf numFmtId="3" fontId="31" fillId="0" borderId="0" xfId="0" applyNumberFormat="1" applyFont="1" applyAlignment="1">
      <alignment horizontal="center" vertical="center" readingOrder="2"/>
    </xf>
    <xf numFmtId="0" fontId="31" fillId="0" borderId="0" xfId="0" applyFont="1" applyAlignment="1">
      <alignment horizontal="center" vertical="center" wrapText="1" readingOrder="2"/>
    </xf>
    <xf numFmtId="0" fontId="32" fillId="0" borderId="0" xfId="0" applyFont="1" applyAlignment="1">
      <alignment horizontal="right" vertical="center" wrapText="1" readingOrder="2"/>
    </xf>
    <xf numFmtId="167" fontId="30" fillId="0" borderId="0" xfId="1" applyFont="1" applyFill="1" applyBorder="1" applyAlignment="1">
      <alignment horizontal="center" vertical="center" readingOrder="2"/>
    </xf>
    <xf numFmtId="167" fontId="31" fillId="0" borderId="0" xfId="1" applyFont="1" applyFill="1" applyBorder="1" applyAlignment="1">
      <alignment horizontal="center" vertical="center" readingOrder="2"/>
    </xf>
    <xf numFmtId="0" fontId="31" fillId="0" borderId="0" xfId="0" applyFont="1" applyAlignment="1">
      <alignment horizontal="right" vertical="center" readingOrder="2"/>
    </xf>
    <xf numFmtId="0" fontId="30" fillId="0" borderId="0" xfId="0" applyFont="1" applyAlignment="1">
      <alignment horizontal="right" vertical="center" readingOrder="2"/>
    </xf>
    <xf numFmtId="0" fontId="30" fillId="0" borderId="0" xfId="0" applyFont="1" applyAlignment="1">
      <alignment horizontal="right" vertical="center" readingOrder="1"/>
    </xf>
    <xf numFmtId="0" fontId="31" fillId="0" borderId="0" xfId="0" applyFont="1" applyAlignment="1">
      <alignment horizontal="right" vertical="center" readingOrder="1"/>
    </xf>
    <xf numFmtId="0" fontId="25" fillId="0" borderId="0" xfId="0" applyFont="1" applyAlignment="1">
      <alignment horizontal="right" vertical="center" wrapText="1" readingOrder="2"/>
    </xf>
    <xf numFmtId="0" fontId="26" fillId="0" borderId="0" xfId="0" applyFont="1" applyAlignment="1">
      <alignment wrapText="1"/>
    </xf>
    <xf numFmtId="0" fontId="25" fillId="0" borderId="0" xfId="0" applyFont="1" applyAlignment="1">
      <alignment horizontal="center" vertical="center" wrapText="1"/>
    </xf>
    <xf numFmtId="171" fontId="53" fillId="0" borderId="0" xfId="108" applyNumberFormat="1" applyFont="1" applyFill="1" applyBorder="1"/>
    <xf numFmtId="171" fontId="25" fillId="0" borderId="0" xfId="108" applyNumberFormat="1" applyFont="1" applyFill="1" applyBorder="1"/>
    <xf numFmtId="0" fontId="26" fillId="0" borderId="0" xfId="0" applyFont="1"/>
    <xf numFmtId="170" fontId="26" fillId="0" borderId="0" xfId="0" applyNumberFormat="1" applyFont="1" applyAlignment="1">
      <alignment horizontal="center" vertical="center"/>
    </xf>
    <xf numFmtId="170" fontId="26" fillId="0" borderId="0" xfId="0" applyNumberFormat="1" applyFont="1"/>
    <xf numFmtId="171" fontId="25" fillId="0" borderId="0" xfId="108" applyNumberFormat="1" applyFont="1" applyBorder="1"/>
    <xf numFmtId="0" fontId="32" fillId="0" borderId="0" xfId="0" applyFont="1" applyAlignment="1">
      <alignment horizontal="right" vertical="top" wrapText="1" readingOrder="2"/>
    </xf>
    <xf numFmtId="0" fontId="54" fillId="0" borderId="0" xfId="0" applyFont="1"/>
    <xf numFmtId="0" fontId="32" fillId="0" borderId="6" xfId="0" applyFont="1" applyBorder="1" applyAlignment="1">
      <alignment vertical="center" readingOrder="2"/>
    </xf>
    <xf numFmtId="0" fontId="32" fillId="0" borderId="0" xfId="0" applyFont="1" applyAlignment="1">
      <alignment horizontal="center" vertical="center" readingOrder="2"/>
    </xf>
    <xf numFmtId="0" fontId="32" fillId="0" borderId="7" xfId="0" applyFont="1" applyBorder="1" applyAlignment="1">
      <alignment horizontal="center" vertical="center" readingOrder="2"/>
    </xf>
    <xf numFmtId="0" fontId="30" fillId="0" borderId="6" xfId="0" applyFont="1" applyBorder="1" applyAlignment="1">
      <alignment horizontal="left" vertical="center" readingOrder="2"/>
    </xf>
    <xf numFmtId="0" fontId="30" fillId="0" borderId="6" xfId="0" applyFont="1" applyBorder="1" applyAlignment="1">
      <alignment horizontal="center" readingOrder="2"/>
    </xf>
    <xf numFmtId="9" fontId="25" fillId="0" borderId="8" xfId="0" applyNumberFormat="1" applyFont="1" applyBorder="1" applyAlignment="1">
      <alignment horizontal="center" vertical="center" readingOrder="2"/>
    </xf>
    <xf numFmtId="9" fontId="25" fillId="0" borderId="8" xfId="0" applyNumberFormat="1" applyFont="1" applyBorder="1" applyAlignment="1">
      <alignment horizontal="right" vertical="center" readingOrder="2"/>
    </xf>
    <xf numFmtId="3" fontId="25" fillId="0" borderId="8" xfId="0" applyNumberFormat="1" applyFont="1" applyBorder="1" applyAlignment="1">
      <alignment horizontal="right" vertical="center" readingOrder="2"/>
    </xf>
    <xf numFmtId="0" fontId="25" fillId="0" borderId="8" xfId="0" applyFont="1" applyBorder="1" applyAlignment="1">
      <alignment horizontal="right" vertical="center" wrapText="1" readingOrder="2"/>
    </xf>
    <xf numFmtId="9" fontId="25" fillId="0" borderId="6" xfId="0" applyNumberFormat="1" applyFont="1" applyBorder="1" applyAlignment="1">
      <alignment horizontal="center" vertical="center" readingOrder="2"/>
    </xf>
    <xf numFmtId="9" fontId="25" fillId="0" borderId="6" xfId="0" applyNumberFormat="1" applyFont="1" applyBorder="1" applyAlignment="1">
      <alignment horizontal="right" vertical="center" readingOrder="2"/>
    </xf>
    <xf numFmtId="3" fontId="25" fillId="0" borderId="6" xfId="0" applyNumberFormat="1" applyFont="1" applyBorder="1" applyAlignment="1">
      <alignment horizontal="right" vertical="center" readingOrder="2"/>
    </xf>
    <xf numFmtId="0" fontId="31" fillId="20" borderId="6" xfId="0" applyFont="1" applyFill="1" applyBorder="1" applyAlignment="1">
      <alignment horizontal="center" readingOrder="2"/>
    </xf>
    <xf numFmtId="0" fontId="31" fillId="20" borderId="6" xfId="0" applyFont="1" applyFill="1" applyBorder="1" applyAlignment="1">
      <alignment horizontal="left" vertical="center" readingOrder="2"/>
    </xf>
    <xf numFmtId="0" fontId="31" fillId="0" borderId="6" xfId="0" applyFont="1" applyBorder="1" applyAlignment="1">
      <alignment horizontal="center" readingOrder="2"/>
    </xf>
    <xf numFmtId="0" fontId="31" fillId="0" borderId="0" xfId="0" applyFont="1" applyAlignment="1">
      <alignment horizontal="center" readingOrder="2"/>
    </xf>
    <xf numFmtId="0" fontId="26" fillId="0" borderId="0" xfId="0" applyFont="1" applyAlignment="1">
      <alignment horizontal="center" readingOrder="2"/>
    </xf>
    <xf numFmtId="0" fontId="31" fillId="0" borderId="0" xfId="0" applyFont="1" applyAlignment="1">
      <alignment horizontal="center" wrapText="1" readingOrder="2"/>
    </xf>
    <xf numFmtId="167" fontId="26" fillId="0" borderId="0" xfId="1" applyFont="1" applyBorder="1" applyAlignment="1">
      <alignment horizontal="center" wrapText="1" readingOrder="2"/>
    </xf>
    <xf numFmtId="167" fontId="31" fillId="0" borderId="0" xfId="1" applyFont="1" applyBorder="1" applyAlignment="1">
      <alignment horizontal="center" readingOrder="2"/>
    </xf>
    <xf numFmtId="167" fontId="31" fillId="0" borderId="0" xfId="1" applyFont="1" applyBorder="1" applyAlignment="1">
      <alignment horizontal="center" wrapText="1" readingOrder="2"/>
    </xf>
    <xf numFmtId="167" fontId="31" fillId="0" borderId="0" xfId="1" applyFont="1" applyBorder="1" applyAlignment="1">
      <alignment horizontal="center" vertical="center" wrapText="1" readingOrder="2"/>
    </xf>
    <xf numFmtId="3" fontId="26" fillId="0" borderId="0" xfId="0" applyNumberFormat="1" applyFont="1" applyAlignment="1">
      <alignment horizontal="center" vertical="center" wrapText="1" readingOrder="2"/>
    </xf>
    <xf numFmtId="0" fontId="32" fillId="0" borderId="0" xfId="0" applyFont="1" applyAlignment="1">
      <alignment vertical="center" wrapText="1" readingOrder="2"/>
    </xf>
    <xf numFmtId="0" fontId="32" fillId="0" borderId="5" xfId="0" applyFont="1" applyBorder="1" applyAlignment="1">
      <alignment vertical="center" wrapText="1" readingOrder="2"/>
    </xf>
    <xf numFmtId="3" fontId="25" fillId="0" borderId="6" xfId="0" applyNumberFormat="1" applyFont="1" applyBorder="1" applyAlignment="1">
      <alignment horizontal="center" vertical="center" readingOrder="2"/>
    </xf>
    <xf numFmtId="0" fontId="25" fillId="0" borderId="6" xfId="0" applyFont="1" applyBorder="1" applyAlignment="1">
      <alignment horizontal="left" vertical="center" wrapText="1" readingOrder="2"/>
    </xf>
    <xf numFmtId="0" fontId="26" fillId="20" borderId="6" xfId="0" applyFont="1" applyFill="1" applyBorder="1" applyAlignment="1">
      <alignment horizontal="center" vertical="center" wrapText="1" readingOrder="2"/>
    </xf>
    <xf numFmtId="0" fontId="32" fillId="0" borderId="6" xfId="0" applyFont="1" applyBorder="1" applyAlignment="1">
      <alignment horizontal="right" vertical="center" readingOrder="2"/>
    </xf>
    <xf numFmtId="0" fontId="55" fillId="0" borderId="8" xfId="0" applyFont="1" applyBorder="1" applyAlignment="1">
      <alignment horizontal="right" vertical="center" wrapText="1" readingOrder="2"/>
    </xf>
    <xf numFmtId="0" fontId="26" fillId="20" borderId="6" xfId="0" applyFont="1" applyFill="1" applyBorder="1" applyAlignment="1">
      <alignment horizontal="center" vertical="center" readingOrder="2"/>
    </xf>
    <xf numFmtId="0" fontId="25" fillId="20" borderId="6" xfId="0" applyFont="1" applyFill="1" applyBorder="1" applyAlignment="1">
      <alignment horizontal="center" vertical="center" readingOrder="2"/>
    </xf>
    <xf numFmtId="0" fontId="25" fillId="20" borderId="6" xfId="0" applyFont="1" applyFill="1" applyBorder="1" applyAlignment="1">
      <alignment horizontal="center" vertical="center" wrapText="1" readingOrder="2"/>
    </xf>
    <xf numFmtId="9" fontId="25" fillId="0" borderId="6" xfId="108" applyFont="1" applyBorder="1" applyAlignment="1">
      <alignment horizontal="center" vertical="center" wrapText="1" readingOrder="2"/>
    </xf>
    <xf numFmtId="9" fontId="31" fillId="20" borderId="6" xfId="108" applyFont="1" applyFill="1" applyBorder="1" applyAlignment="1">
      <alignment horizontal="center" vertical="center" wrapText="1" readingOrder="2"/>
    </xf>
    <xf numFmtId="0" fontId="31" fillId="0" borderId="0" xfId="0" applyFont="1" applyAlignment="1">
      <alignment horizontal="center" vertical="center" readingOrder="1"/>
    </xf>
    <xf numFmtId="0" fontId="31" fillId="0" borderId="0" xfId="0" applyFont="1" applyAlignment="1">
      <alignment horizontal="center" vertical="center" wrapText="1" readingOrder="1"/>
    </xf>
    <xf numFmtId="0" fontId="56" fillId="0" borderId="0" xfId="0" applyFont="1" applyAlignment="1">
      <alignment horizontal="center" vertical="center" readingOrder="1"/>
    </xf>
    <xf numFmtId="0" fontId="26" fillId="0" borderId="0" xfId="0" applyFont="1" applyAlignment="1">
      <alignment horizontal="center" vertical="center" readingOrder="2"/>
    </xf>
    <xf numFmtId="167" fontId="31" fillId="0" borderId="0" xfId="1" applyFont="1" applyFill="1" applyBorder="1" applyAlignment="1">
      <alignment horizontal="right" vertical="center" readingOrder="1"/>
    </xf>
    <xf numFmtId="170" fontId="25" fillId="0" borderId="0" xfId="0" applyNumberFormat="1" applyFont="1"/>
    <xf numFmtId="170" fontId="57" fillId="0" borderId="0" xfId="0" applyNumberFormat="1" applyFont="1"/>
    <xf numFmtId="0" fontId="25" fillId="0" borderId="0" xfId="0" applyFont="1" applyAlignment="1">
      <alignment vertical="center"/>
    </xf>
    <xf numFmtId="170" fontId="58" fillId="0" borderId="0" xfId="1" applyNumberFormat="1" applyFont="1" applyFill="1" applyBorder="1" applyAlignment="1">
      <alignment horizontal="right" vertical="center" readingOrder="1"/>
    </xf>
    <xf numFmtId="0" fontId="56" fillId="0" borderId="0" xfId="0" applyFont="1"/>
    <xf numFmtId="170" fontId="56" fillId="0" borderId="0" xfId="0" applyNumberFormat="1" applyFont="1"/>
    <xf numFmtId="0" fontId="53" fillId="0" borderId="0" xfId="0" applyFont="1"/>
    <xf numFmtId="170" fontId="53" fillId="0" borderId="0" xfId="1" applyNumberFormat="1" applyFont="1" applyFill="1" applyBorder="1" applyAlignment="1">
      <alignment horizontal="center" vertical="center"/>
    </xf>
    <xf numFmtId="170" fontId="25" fillId="0" borderId="0" xfId="1" applyNumberFormat="1" applyFont="1" applyFill="1" applyBorder="1" applyAlignment="1">
      <alignment horizontal="center" vertical="center"/>
    </xf>
    <xf numFmtId="0" fontId="30" fillId="0" borderId="0" xfId="0" applyFont="1"/>
    <xf numFmtId="0" fontId="59" fillId="0" borderId="0" xfId="0" applyFont="1" applyAlignment="1">
      <alignment horizontal="center" vertical="center"/>
    </xf>
    <xf numFmtId="0" fontId="0" fillId="0" borderId="0" xfId="0" applyAlignment="1">
      <alignment wrapText="1"/>
    </xf>
    <xf numFmtId="0" fontId="30" fillId="0" borderId="8" xfId="0" applyFont="1" applyBorder="1" applyAlignment="1">
      <alignment horizontal="right" vertical="center" wrapText="1" readingOrder="2"/>
    </xf>
    <xf numFmtId="3" fontId="30" fillId="0" borderId="6" xfId="0" applyNumberFormat="1" applyFont="1" applyBorder="1" applyAlignment="1">
      <alignment horizontal="right" vertical="center" readingOrder="2"/>
    </xf>
    <xf numFmtId="3" fontId="31" fillId="20" borderId="6" xfId="0" applyNumberFormat="1" applyFont="1" applyFill="1" applyBorder="1" applyAlignment="1">
      <alignment horizontal="right" vertical="center" readingOrder="2"/>
    </xf>
    <xf numFmtId="3" fontId="31" fillId="0" borderId="6" xfId="0" applyNumberFormat="1" applyFont="1" applyBorder="1" applyAlignment="1">
      <alignment horizontal="right" vertical="center" readingOrder="2"/>
    </xf>
    <xf numFmtId="167" fontId="30" fillId="0" borderId="6" xfId="1" applyFont="1" applyBorder="1" applyAlignment="1">
      <alignment horizontal="right" vertical="center" readingOrder="2"/>
    </xf>
    <xf numFmtId="167" fontId="31" fillId="20" borderId="6" xfId="1" applyFont="1" applyFill="1" applyBorder="1" applyAlignment="1">
      <alignment horizontal="right" vertical="center" readingOrder="2"/>
    </xf>
    <xf numFmtId="0" fontId="30" fillId="0" borderId="6" xfId="0" applyFont="1" applyBorder="1" applyAlignment="1">
      <alignment vertical="center" wrapText="1" readingOrder="2"/>
    </xf>
    <xf numFmtId="3" fontId="30" fillId="0" borderId="6" xfId="0" applyNumberFormat="1" applyFont="1" applyBorder="1" applyAlignment="1">
      <alignment vertical="center" wrapText="1" readingOrder="2"/>
    </xf>
    <xf numFmtId="3" fontId="31" fillId="20" borderId="6" xfId="0" applyNumberFormat="1" applyFont="1" applyFill="1" applyBorder="1" applyAlignment="1">
      <alignment vertical="center" wrapText="1" readingOrder="2"/>
    </xf>
    <xf numFmtId="0" fontId="31" fillId="20" borderId="6" xfId="0" applyFont="1" applyFill="1" applyBorder="1" applyAlignment="1">
      <alignment vertical="center" wrapText="1" readingOrder="2"/>
    </xf>
    <xf numFmtId="3" fontId="30" fillId="20" borderId="6" xfId="0" applyNumberFormat="1" applyFont="1" applyFill="1" applyBorder="1" applyAlignment="1">
      <alignment vertical="center" wrapText="1" readingOrder="2"/>
    </xf>
    <xf numFmtId="0" fontId="30" fillId="20" borderId="6" xfId="0" applyFont="1" applyFill="1" applyBorder="1" applyAlignment="1">
      <alignment vertical="center" wrapText="1" readingOrder="1"/>
    </xf>
    <xf numFmtId="3" fontId="30" fillId="20" borderId="6" xfId="0" applyNumberFormat="1" applyFont="1" applyFill="1" applyBorder="1" applyAlignment="1">
      <alignment vertical="center" wrapText="1" readingOrder="1"/>
    </xf>
    <xf numFmtId="167" fontId="30" fillId="0" borderId="6" xfId="1" applyFont="1" applyBorder="1" applyAlignment="1">
      <alignment horizontal="right" vertical="center" wrapText="1" readingOrder="2"/>
    </xf>
    <xf numFmtId="167" fontId="30" fillId="0" borderId="8" xfId="1" applyFont="1" applyBorder="1" applyAlignment="1">
      <alignment horizontal="right" vertical="center" readingOrder="2"/>
    </xf>
    <xf numFmtId="167" fontId="30" fillId="0" borderId="8" xfId="1" applyFont="1" applyBorder="1" applyAlignment="1">
      <alignment vertical="center" readingOrder="2"/>
    </xf>
    <xf numFmtId="167" fontId="30" fillId="0" borderId="8" xfId="1" applyFont="1" applyBorder="1" applyAlignment="1">
      <alignment vertical="center" wrapText="1" readingOrder="2"/>
    </xf>
    <xf numFmtId="167" fontId="30" fillId="0" borderId="6" xfId="1" applyFont="1" applyBorder="1" applyAlignment="1">
      <alignment vertical="center" readingOrder="2"/>
    </xf>
    <xf numFmtId="167" fontId="30" fillId="0" borderId="6" xfId="1" applyFont="1" applyBorder="1" applyAlignment="1">
      <alignment vertical="center" wrapText="1" readingOrder="2"/>
    </xf>
    <xf numFmtId="167" fontId="31" fillId="20" borderId="6" xfId="1" applyFont="1" applyFill="1" applyBorder="1" applyAlignment="1">
      <alignment vertical="center" wrapText="1" readingOrder="2"/>
    </xf>
    <xf numFmtId="167" fontId="31" fillId="0" borderId="6" xfId="1" applyFont="1" applyBorder="1" applyAlignment="1">
      <alignment horizontal="right" vertical="center" readingOrder="2"/>
    </xf>
    <xf numFmtId="3" fontId="25" fillId="0" borderId="6" xfId="0" applyNumberFormat="1" applyFont="1" applyBorder="1" applyAlignment="1">
      <alignment vertical="center" wrapText="1" readingOrder="2"/>
    </xf>
    <xf numFmtId="3" fontId="26" fillId="0" borderId="6" xfId="0" applyNumberFormat="1" applyFont="1" applyBorder="1" applyAlignment="1">
      <alignment vertical="center" wrapText="1" readingOrder="2"/>
    </xf>
    <xf numFmtId="3" fontId="25" fillId="0" borderId="8" xfId="0" applyNumberFormat="1" applyFont="1" applyBorder="1" applyAlignment="1">
      <alignment vertical="center" wrapText="1" readingOrder="2"/>
    </xf>
    <xf numFmtId="3" fontId="25" fillId="0" borderId="8" xfId="0" applyNumberFormat="1" applyFont="1" applyBorder="1" applyAlignment="1">
      <alignment vertical="center" readingOrder="2"/>
    </xf>
    <xf numFmtId="0" fontId="30" fillId="0" borderId="8" xfId="0" applyFont="1" applyBorder="1" applyAlignment="1">
      <alignment vertical="center" wrapText="1" readingOrder="2"/>
    </xf>
    <xf numFmtId="3" fontId="25" fillId="0" borderId="6" xfId="0" applyNumberFormat="1" applyFont="1" applyBorder="1" applyAlignment="1">
      <alignment vertical="center" readingOrder="2"/>
    </xf>
    <xf numFmtId="0" fontId="31" fillId="20" borderId="6" xfId="0" applyFont="1" applyFill="1" applyBorder="1" applyAlignment="1">
      <alignment vertical="center" readingOrder="2"/>
    </xf>
    <xf numFmtId="167" fontId="25" fillId="0" borderId="6" xfId="1" applyFont="1" applyBorder="1" applyAlignment="1">
      <alignment horizontal="right" vertical="center" readingOrder="2"/>
    </xf>
    <xf numFmtId="0" fontId="32" fillId="0" borderId="5" xfId="0" applyFont="1" applyBorder="1" applyAlignment="1">
      <alignment vertical="center" readingOrder="2"/>
    </xf>
    <xf numFmtId="0" fontId="31" fillId="0" borderId="6" xfId="0" applyFont="1" applyBorder="1" applyAlignment="1">
      <alignment vertical="center" wrapText="1" readingOrder="2"/>
    </xf>
    <xf numFmtId="0" fontId="25" fillId="0" borderId="8" xfId="0" applyFont="1" applyBorder="1" applyAlignment="1">
      <alignment horizontal="right" vertical="center" readingOrder="2"/>
    </xf>
    <xf numFmtId="167" fontId="30" fillId="0" borderId="6" xfId="1" applyFont="1" applyBorder="1" applyAlignment="1">
      <alignment horizontal="left" vertical="center" wrapText="1" readingOrder="2"/>
    </xf>
    <xf numFmtId="0" fontId="26" fillId="0" borderId="6" xfId="0" applyFont="1" applyBorder="1" applyAlignment="1">
      <alignment readingOrder="2"/>
    </xf>
    <xf numFmtId="0" fontId="25" fillId="0" borderId="6" xfId="0" applyFont="1" applyBorder="1" applyAlignment="1">
      <alignment horizontal="right" wrapText="1" readingOrder="2"/>
    </xf>
    <xf numFmtId="0" fontId="25" fillId="0" borderId="6" xfId="0" applyFont="1" applyBorder="1" applyAlignment="1">
      <alignment wrapText="1" readingOrder="2"/>
    </xf>
    <xf numFmtId="0" fontId="31" fillId="0" borderId="6" xfId="0" applyFont="1" applyBorder="1" applyAlignment="1">
      <alignment wrapText="1" readingOrder="2"/>
    </xf>
    <xf numFmtId="167" fontId="25" fillId="0" borderId="6" xfId="1" applyFont="1" applyBorder="1" applyAlignment="1">
      <alignment vertical="center" wrapText="1" readingOrder="2"/>
    </xf>
    <xf numFmtId="0" fontId="25" fillId="0" borderId="6" xfId="0" applyFont="1" applyBorder="1" applyAlignment="1">
      <alignment vertical="center" readingOrder="2"/>
    </xf>
    <xf numFmtId="1" fontId="31" fillId="20" borderId="6" xfId="1" applyNumberFormat="1" applyFont="1" applyFill="1" applyBorder="1" applyAlignment="1">
      <alignment horizontal="right" vertical="center" readingOrder="2"/>
    </xf>
    <xf numFmtId="0" fontId="25" fillId="0" borderId="8" xfId="0" applyFont="1" applyBorder="1" applyAlignment="1">
      <alignment vertical="center" readingOrder="2"/>
    </xf>
    <xf numFmtId="0" fontId="30" fillId="0" borderId="6" xfId="0" applyFont="1" applyBorder="1" applyAlignment="1">
      <alignment vertical="center" readingOrder="2"/>
    </xf>
    <xf numFmtId="0" fontId="32" fillId="0" borderId="6" xfId="0" applyFont="1" applyBorder="1" applyAlignment="1">
      <alignment vertical="center" wrapText="1" readingOrder="2"/>
    </xf>
    <xf numFmtId="0" fontId="32" fillId="20" borderId="6" xfId="0" applyFont="1" applyFill="1" applyBorder="1" applyAlignment="1">
      <alignment vertical="center" wrapText="1" readingOrder="2"/>
    </xf>
    <xf numFmtId="0" fontId="30" fillId="0" borderId="8" xfId="0" applyFont="1" applyBorder="1" applyAlignment="1">
      <alignment vertical="center" readingOrder="2"/>
    </xf>
    <xf numFmtId="1" fontId="31" fillId="20" borderId="6" xfId="0" applyNumberFormat="1" applyFont="1" applyFill="1" applyBorder="1" applyAlignment="1">
      <alignment vertical="center" wrapText="1" readingOrder="2"/>
    </xf>
    <xf numFmtId="0" fontId="27" fillId="21" borderId="9" xfId="0" applyFont="1" applyFill="1" applyBorder="1" applyAlignment="1">
      <alignment horizontal="right" vertical="center" readingOrder="2"/>
    </xf>
    <xf numFmtId="167" fontId="30" fillId="22" borderId="8" xfId="1" applyFont="1" applyFill="1" applyBorder="1" applyAlignment="1">
      <alignment horizontal="right" vertical="center" readingOrder="2"/>
    </xf>
    <xf numFmtId="167" fontId="30" fillId="22" borderId="6" xfId="1" applyFont="1" applyFill="1" applyBorder="1" applyAlignment="1">
      <alignment horizontal="right" vertical="center" readingOrder="2"/>
    </xf>
    <xf numFmtId="167" fontId="30" fillId="0" borderId="6" xfId="1" applyFont="1" applyFill="1" applyBorder="1" applyAlignment="1">
      <alignment horizontal="right" vertical="center" readingOrder="2"/>
    </xf>
    <xf numFmtId="0" fontId="28" fillId="0" borderId="10" xfId="0" applyFont="1" applyBorder="1" applyAlignment="1">
      <alignment vertical="center" wrapText="1" readingOrder="2"/>
    </xf>
  </cellXfs>
  <cellStyles count="249">
    <cellStyle name="/ by 1,000" xfId="2" xr:uid="{87226DF4-DB7F-4EDA-830B-8870652E38BF}"/>
    <cellStyle name="/ by 1,000 2" xfId="3" xr:uid="{B9924D8C-B8F0-4128-B72A-3D63DA073AEF}"/>
    <cellStyle name="/ by 1,000 2 2" xfId="4" xr:uid="{E5D9AD5F-A3E4-4C38-B5FA-3C47600242E2}"/>
    <cellStyle name="/ by 1,000 3" xfId="5" xr:uid="{C0DEAAF8-D8FC-4ECC-9228-8A46ADA898C7}"/>
    <cellStyle name="20% - Accent1 2" xfId="128" xr:uid="{DF435A0B-1F7C-41D5-A9D4-3306BB9A7C19}"/>
    <cellStyle name="20% - Accent2 2" xfId="132" xr:uid="{73268649-F769-4114-8EB1-3946F77B788C}"/>
    <cellStyle name="20% - Accent3 2" xfId="136" xr:uid="{556F8EF4-BB37-45F8-99A1-7C24023FA67B}"/>
    <cellStyle name="20% - Accent4 2" xfId="140" xr:uid="{4271798E-4309-4A00-B706-99CE58F020BE}"/>
    <cellStyle name="20% - Accent5 2" xfId="144" xr:uid="{08BD4F6E-9349-4834-8E65-23908AA9A71C}"/>
    <cellStyle name="20% - Accent6 2" xfId="148" xr:uid="{07F1044E-A1BB-4E04-A00C-F233B7DB475B}"/>
    <cellStyle name="40% - Accent1 2" xfId="129" xr:uid="{7905E6F3-8A4E-4A79-A7C6-4EAF3639162F}"/>
    <cellStyle name="40% - Accent2 2" xfId="133" xr:uid="{E25822E4-269B-498A-9A09-DEAEDFA481A1}"/>
    <cellStyle name="40% - Accent3 2" xfId="137" xr:uid="{37E3A18A-1905-49A6-AF64-33367131D58D}"/>
    <cellStyle name="40% - Accent4 2" xfId="141" xr:uid="{A52A2EC5-5959-45CD-828F-357862D42080}"/>
    <cellStyle name="40% - Accent5 2" xfId="145" xr:uid="{A3058D60-7E24-4D4F-BE3C-637893C196B4}"/>
    <cellStyle name="40% - Accent6 2" xfId="6" xr:uid="{E4F9B13C-41DB-4DC5-B452-AB645F951401}"/>
    <cellStyle name="40% - Accent6 2 2" xfId="7" xr:uid="{682A212B-F8C1-4D8E-8F0B-75DC2B28D1FE}"/>
    <cellStyle name="40% - Accent6 2 2 2" xfId="179" xr:uid="{D245C407-3777-4592-AAE6-42EE03294B2C}"/>
    <cellStyle name="40% - Accent6 2 3" xfId="151" xr:uid="{B4729738-6000-4F6E-B047-C42B17AE44DA}"/>
    <cellStyle name="40% - Accent6 3" xfId="149" xr:uid="{0E3AE084-92E5-46EB-8E33-231747435728}"/>
    <cellStyle name="60% - Accent1 2" xfId="130" xr:uid="{61082E68-DD79-4C41-9B22-1710D67AA467}"/>
    <cellStyle name="60% - Accent2 2" xfId="134" xr:uid="{8E63B265-36A7-4E33-A4C5-0B653309AB2D}"/>
    <cellStyle name="60% - Accent3 2" xfId="138" xr:uid="{E188C78D-C5B4-49B0-9039-A98FE022ADD3}"/>
    <cellStyle name="60% - Accent4 2" xfId="142" xr:uid="{4719A4F3-E876-4EE5-A2AF-18542F33FDD6}"/>
    <cellStyle name="60% - Accent5 2" xfId="146" xr:uid="{F3D19A48-27EA-48CD-815C-A92738300BA9}"/>
    <cellStyle name="60% - Accent6 2" xfId="150" xr:uid="{85ED3653-1101-4417-8DCA-0AF98613E641}"/>
    <cellStyle name="Accent1 2" xfId="127" xr:uid="{4A8446AD-0662-483F-9E2C-B9D48810DE72}"/>
    <cellStyle name="Accent2 2" xfId="131" xr:uid="{DE722A0E-CC21-40E5-A00B-BEF08CB9741A}"/>
    <cellStyle name="Accent3 2" xfId="135" xr:uid="{9C917135-E0D6-4716-80EF-4FAA29BCAB57}"/>
    <cellStyle name="Accent4 2" xfId="8" xr:uid="{39931A11-3D61-4E4B-8961-8101885B6505}"/>
    <cellStyle name="Accent4 3" xfId="139" xr:uid="{83AAC5BD-777D-4DBD-8DE2-8F55B4D638E1}"/>
    <cellStyle name="Accent5 2" xfId="9" xr:uid="{B9CBD7AF-6080-4D06-AE2B-B09A84ED2E6A}"/>
    <cellStyle name="Accent5 3" xfId="143" xr:uid="{3501662A-3941-416F-9F82-42593B69405F}"/>
    <cellStyle name="Accent6 2" xfId="10" xr:uid="{871FA4CC-F389-460A-BE1A-C7ECDE4318A6}"/>
    <cellStyle name="Accent6 3" xfId="147" xr:uid="{E3635BB5-066E-4885-837C-D7784A412150}"/>
    <cellStyle name="Assumption" xfId="11" xr:uid="{9F45BB6C-8453-4E32-BD06-07099902FCAB}"/>
    <cellStyle name="Assumption 2" xfId="12" xr:uid="{B1274929-8014-499F-A27F-A35A06B022AA}"/>
    <cellStyle name="Assumption 3" xfId="13" xr:uid="{19D39B14-2501-405D-A40F-8CA720042858}"/>
    <cellStyle name="Assumption 4" xfId="237" xr:uid="{318F78CF-9E96-4552-A34D-95C9B06C11E4}"/>
    <cellStyle name="Bad 2" xfId="14" xr:uid="{5D0890A4-7250-4529-A399-37FEE5B3E4D2}"/>
    <cellStyle name="Bad 3" xfId="116" xr:uid="{2BE859D6-9F6E-4F0F-84F6-873ED03C94A6}"/>
    <cellStyle name="Blank" xfId="15" xr:uid="{E67DF8D4-65D3-4EF0-8EA0-2A22D96366A6}"/>
    <cellStyle name="Blank 2" xfId="241" xr:uid="{B4FAC073-8FC9-4BAA-BE23-DE02539B1E38}"/>
    <cellStyle name="Calculation 2" xfId="120" xr:uid="{37008491-5932-4F9C-9533-663B0DE83EA9}"/>
    <cellStyle name="Check Cell 2" xfId="16" xr:uid="{D543AE3F-B548-4508-B1F4-00F724144A42}"/>
    <cellStyle name="Check Cell 3" xfId="122" xr:uid="{9F3D2AC4-3D2A-4ABA-9041-E749E02D7B80}"/>
    <cellStyle name="Comma" xfId="1" builtinId="3" customBuiltin="1"/>
    <cellStyle name="Comma [0] 2" xfId="17" xr:uid="{77D65536-6C80-40BF-8B8B-7D6BE1EE8E37}"/>
    <cellStyle name="Comma [0] 2 2" xfId="223" xr:uid="{27AD1A7B-5835-4ECC-A631-D57FFBA10FC3}"/>
    <cellStyle name="Comma [0] 3" xfId="168" xr:uid="{BD7D3D36-176C-430E-93BA-D34AE57A8C5D}"/>
    <cellStyle name="Comma 10" xfId="239" xr:uid="{F97196C7-F4FB-4A37-AC5E-985F29892AD2}"/>
    <cellStyle name="Comma 11" xfId="244" xr:uid="{48DE42EA-FD52-4D7D-9420-7153EE8DDCC4}"/>
    <cellStyle name="Comma 12" xfId="245" xr:uid="{67EF88AD-7E4E-474F-806E-71ED2EC1DC35}"/>
    <cellStyle name="Comma 13" xfId="247" xr:uid="{3235C56A-48C4-44C8-B63E-8748FF126D5A}"/>
    <cellStyle name="Comma 14" xfId="110" xr:uid="{B77CD3C0-33CE-4DE2-845E-72C3673F73AE}"/>
    <cellStyle name="Comma 15" xfId="248" xr:uid="{DA7E7971-D63A-48E0-9A65-83087885E5A7}"/>
    <cellStyle name="Comma 2" xfId="18" xr:uid="{781319A9-F877-4853-99A0-7166BCFD2F1A}"/>
    <cellStyle name="Comma 2 2" xfId="19" xr:uid="{9ED75A4F-C023-4BA9-B144-26143B492167}"/>
    <cellStyle name="Comma 2 2 2" xfId="218" xr:uid="{816877A1-B762-4A70-8978-F0059677241F}"/>
    <cellStyle name="Comma 2 2 3" xfId="180" xr:uid="{218BEA86-9A44-4D46-A8CB-CE72604F5018}"/>
    <cellStyle name="Comma 2 3" xfId="152" xr:uid="{CAA74760-0827-475E-ACE6-8FE7C766AB0B}"/>
    <cellStyle name="Comma 3" xfId="20" xr:uid="{503BD62D-A3A5-40FE-98CA-EE6F97EB4784}"/>
    <cellStyle name="Comma 3 2" xfId="21" xr:uid="{B170EFB0-6EE1-4D6A-B4D0-3ACB29EA58FF}"/>
    <cellStyle name="Comma 3 2 2" xfId="219" xr:uid="{4F487268-8063-4A3A-AA33-B1C0668678BD}"/>
    <cellStyle name="Comma 3 3" xfId="207" xr:uid="{C9B93756-9B76-4E06-960E-FB1A502BF566}"/>
    <cellStyle name="Comma 4" xfId="22" xr:uid="{4DD928AD-D132-43CE-91A2-08430387310B}"/>
    <cellStyle name="Comma 4 2" xfId="23" xr:uid="{430E306C-FF6A-4924-BCCC-B4281293E283}"/>
    <cellStyle name="Comma 4 2 2" xfId="24" xr:uid="{CF42EFD9-2A26-479B-B2C1-84362E94CFE5}"/>
    <cellStyle name="Comma 4 2 2 2" xfId="25" xr:uid="{7C203937-C381-4C87-983E-F5B891868D99}"/>
    <cellStyle name="Comma 4 2 2 2 2" xfId="26" xr:uid="{452168C3-45A3-44A4-BB17-E865C7E4F9D3}"/>
    <cellStyle name="Comma 4 2 2 2 2 2" xfId="203" xr:uid="{65D8A5C7-F146-48B1-A407-3DC0DA35ECFC}"/>
    <cellStyle name="Comma 4 2 2 2 3" xfId="178" xr:uid="{511031C6-AF1E-4D09-A9CD-5FA3369020AF}"/>
    <cellStyle name="Comma 4 2 2 3" xfId="27" xr:uid="{70084FC0-D810-4465-8781-80901BBE71D2}"/>
    <cellStyle name="Comma 4 2 2 3 2" xfId="193" xr:uid="{AC56E502-5B54-4A17-8852-0112519432B9}"/>
    <cellStyle name="Comma 4 2 2 4" xfId="167" xr:uid="{7F805A63-EE25-4463-A40D-1AEDE269AB69}"/>
    <cellStyle name="Comma 4 2 3" xfId="28" xr:uid="{02BA780E-3835-456D-B91C-351B9222CB89}"/>
    <cellStyle name="Comma 4 2 3 2" xfId="191" xr:uid="{435D0A9D-5566-4C2D-BA36-3A70C2B16AA3}"/>
    <cellStyle name="Comma 4 2 4" xfId="165" xr:uid="{BF595343-3951-4C37-AD3F-C3361730C5EF}"/>
    <cellStyle name="Comma 4 3" xfId="29" xr:uid="{B1ED06FD-41B4-4F1C-A432-70565C8CFB7F}"/>
    <cellStyle name="Comma 4 3 2" xfId="30" xr:uid="{B74828C4-E5C8-47BB-8FC1-D23673EAF6DB}"/>
    <cellStyle name="Comma 4 3 2 2" xfId="200" xr:uid="{3208E6A3-CBFA-48FE-B131-7F46E4094207}"/>
    <cellStyle name="Comma 4 3 3" xfId="175" xr:uid="{4F4E7DA6-0194-470E-866E-94B04E3EEBAF}"/>
    <cellStyle name="Comma 4 4" xfId="31" xr:uid="{9DCD173B-45A5-4F78-B203-D476DB5FD4B1}"/>
    <cellStyle name="Comma 4 4 2" xfId="185" xr:uid="{FBD7BF98-9803-40BA-9164-A02AEDE79AEB}"/>
    <cellStyle name="Comma 4 5" xfId="157" xr:uid="{0893C0F4-B6CD-42C5-9868-81037DD568EC}"/>
    <cellStyle name="Comma 5" xfId="32" xr:uid="{2690BA80-7C1E-43E1-BDA4-C3918FDEF68A}"/>
    <cellStyle name="Comma 5 2" xfId="33" xr:uid="{3E86B82F-27F4-46F1-9EA5-22CF4A7FA857}"/>
    <cellStyle name="Comma 5 2 2" xfId="220" xr:uid="{BCD019D6-BFDD-41F8-AD7C-01CAA5A7B763}"/>
    <cellStyle name="Comma 5 2 3" xfId="187" xr:uid="{DFCB4ED4-D0C5-4A9A-8AD8-70F15BBDA2A5}"/>
    <cellStyle name="Comma 5 3" xfId="160" xr:uid="{AE3E336A-6669-4506-BF34-A3F22A14E344}"/>
    <cellStyle name="Comma 6" xfId="34" xr:uid="{1ABF0062-B417-4FF1-AB21-B3D863B48875}"/>
    <cellStyle name="Comma 6 2" xfId="35" xr:uid="{898BF7FA-455E-4A05-91BE-E5400BCB3A63}"/>
    <cellStyle name="Comma 6 2 2" xfId="222" xr:uid="{5224F17F-1B91-4A0D-A203-5218066CDE1B}"/>
    <cellStyle name="Comma 6 3" xfId="210" xr:uid="{5523DEC2-E30E-4261-ABF2-43F88F981585}"/>
    <cellStyle name="Comma 7" xfId="36" xr:uid="{B58A4C6B-DE86-4B2F-A2B4-781EB895B598}"/>
    <cellStyle name="Comma 7 2" xfId="37" xr:uid="{1CA2FD51-45CE-4A99-AA8A-92D52F987ED3}"/>
    <cellStyle name="Comma 7 2 2" xfId="226" xr:uid="{5B2D791F-D1A3-4D6D-874B-7CC9BBD11CB9}"/>
    <cellStyle name="Comma 7 3" xfId="213" xr:uid="{0267BBD2-286A-497A-B44E-E4552322ABF1}"/>
    <cellStyle name="Comma 8" xfId="38" xr:uid="{BF0C8BA4-9D96-4FAD-8B05-B05B9185A04D}"/>
    <cellStyle name="Comma 8 2" xfId="39" xr:uid="{D3343BD3-829C-4475-A4F6-B7EB776DDB08}"/>
    <cellStyle name="Comma 8 2 2" xfId="228" xr:uid="{F811AB56-7FD2-4478-A9E2-7114D53B09ED}"/>
    <cellStyle name="Comma 8 2 3" xfId="196" xr:uid="{5D1186F8-B1D7-40D6-A91F-69B1B367D2B8}"/>
    <cellStyle name="Comma 8 3" xfId="171" xr:uid="{F5B15923-0818-4817-B8F6-8E94606A0722}"/>
    <cellStyle name="Comma 9" xfId="40" xr:uid="{C0ED82AF-CE90-4D34-B6B7-B578758D5532}"/>
    <cellStyle name="Comma 9 2" xfId="41" xr:uid="{49F6C6F0-4FFA-4EC6-9330-862E52920E4C}"/>
    <cellStyle name="Comma 9 2 2" xfId="199" xr:uid="{955706CB-87F2-41D1-8A8C-E052E6CBA2AA}"/>
    <cellStyle name="Comma 9 3" xfId="174" xr:uid="{6859249E-FE9E-4018-9AC5-E6A63DAE09D1}"/>
    <cellStyle name="Econergy" xfId="42" xr:uid="{9818E10E-A479-4B72-85B9-392BA591584F}"/>
    <cellStyle name="Econergy1" xfId="43" xr:uid="{C0950EBA-6BF4-4D29-BBDE-E41F93BD8D0A}"/>
    <cellStyle name="Econergy2" xfId="44" xr:uid="{B4EC89D8-2A73-45ED-B8FA-705A6CB27CFA}"/>
    <cellStyle name="Econergy3" xfId="45" xr:uid="{EEDBA630-7166-485E-93A2-019FC67E0210}"/>
    <cellStyle name="Explanatory Text 2" xfId="125" xr:uid="{17AEB806-94FC-4744-B2B7-C2A6CE0280DE}"/>
    <cellStyle name="Flag" xfId="46" xr:uid="{11AD13CC-3BD2-4C82-92B6-81363955712C}"/>
    <cellStyle name="Good 2" xfId="47" xr:uid="{E315456A-C9FB-4B7E-967D-84B2D35DF181}"/>
    <cellStyle name="Good 3" xfId="115" xr:uid="{C9864A9D-2C0E-4AC0-95B0-87DD05A4F00C}"/>
    <cellStyle name="Heading 1 2" xfId="111" xr:uid="{65809CF5-48C5-44CD-9892-5B7FBEF60555}"/>
    <cellStyle name="Heading 2 2" xfId="112" xr:uid="{560AC7C6-739A-46CA-B2C8-7705DCC13EBF}"/>
    <cellStyle name="Heading 3 2" xfId="113" xr:uid="{6FD16529-A4A9-4D98-8C4F-5073D5B55946}"/>
    <cellStyle name="Heading 4 2" xfId="114" xr:uid="{6449C993-CFA7-4880-A790-51D763593E17}"/>
    <cellStyle name="Heading Econergy" xfId="48" xr:uid="{4FFCC111-BBB2-4AD3-B648-B8A27E3196F3}"/>
    <cellStyle name="Heading Econergy 2" xfId="49" xr:uid="{4DFACBAF-1225-48D6-A6EC-1CA1EEA5E95A}"/>
    <cellStyle name="Hyperlink 2" xfId="161" xr:uid="{E4F634BB-EBEB-47D1-BB27-796B8F492AB4}"/>
    <cellStyle name="Input 2" xfId="118" xr:uid="{37359A13-7AA2-4B58-B9D3-B37FAEF09A96}"/>
    <cellStyle name="Line_Calc" xfId="50" xr:uid="{69AA3563-709A-4168-AA36-25A798A5A039}"/>
    <cellStyle name="Link" xfId="51" xr:uid="{1F017B9A-4FB4-4344-A428-C251C6C8F0EE}"/>
    <cellStyle name="Link 2" xfId="52" xr:uid="{B101EC56-F24B-482E-9BC6-97BA0493C32C}"/>
    <cellStyle name="Link 2 2" xfId="242" xr:uid="{38805580-41A5-4F80-8484-8591FA98F47D}"/>
    <cellStyle name="Link 3" xfId="236" xr:uid="{102B3677-2106-45F6-AC55-B8D1C6BC4AE6}"/>
    <cellStyle name="Linked Cell 2" xfId="121" xr:uid="{80B37510-8351-42A6-A203-5DB17500AE93}"/>
    <cellStyle name="Neutral 2" xfId="117" xr:uid="{63F578E3-16B5-44EA-A9A3-5B1AECC8A2A9}"/>
    <cellStyle name="Normal" xfId="0" builtinId="0"/>
    <cellStyle name="Normal 10" xfId="53" xr:uid="{4AA26078-31A1-4540-94C9-EEF6D1DD014F}"/>
    <cellStyle name="Normal 10 2" xfId="54" xr:uid="{0CB2B0C1-A3AF-404E-A6F5-D911AF93E2DE}"/>
    <cellStyle name="Normal 10 2 2" xfId="230" xr:uid="{8F4985AB-2065-43E7-9449-9C21F14B8DEE}"/>
    <cellStyle name="Normal 10 3" xfId="216" xr:uid="{66C98AFE-CB39-4707-A969-5ED7886A229C}"/>
    <cellStyle name="Normal 11" xfId="107" xr:uid="{EDBCB0FD-CF42-4EB1-9EF9-9B2E7BFA9241}"/>
    <cellStyle name="Normal 11 2" xfId="234" xr:uid="{1D62524B-31E2-408F-AF9D-799001536791}"/>
    <cellStyle name="Normal 11 3" xfId="204" xr:uid="{AA996245-ADDF-4414-8D79-2FEFADAC72A2}"/>
    <cellStyle name="Normal 12" xfId="205" xr:uid="{7E7C5F2C-02A6-481B-8766-1F66395A6D23}"/>
    <cellStyle name="Normal 12 2" xfId="55" xr:uid="{D8AA75A9-769D-44CC-B8A5-1638DF62C691}"/>
    <cellStyle name="Normal 12 3" xfId="235" xr:uid="{7ADB5F2F-0556-4CA1-B8AC-2E33A60BA8C4}"/>
    <cellStyle name="Normal 13" xfId="206" xr:uid="{4309A494-5D0F-4E40-9021-A3EBF97BD09E}"/>
    <cellStyle name="Normal 14" xfId="238" xr:uid="{57EA22C9-3C1D-4B02-A831-2050D01ECBDB}"/>
    <cellStyle name="Normal 15" xfId="246" xr:uid="{FE7835AA-D295-4E6D-AADD-C456997C00D7}"/>
    <cellStyle name="Normal 16" xfId="56" xr:uid="{6DD6FA6E-13DA-4145-861C-01DDE15CEE40}"/>
    <cellStyle name="Normal 2" xfId="57" xr:uid="{A1E22077-F190-4AF4-9C8F-ED574AAF152D}"/>
    <cellStyle name="Normal 2 2" xfId="58" xr:uid="{07BD5545-F94D-4B0F-824A-D2F8E54AFED9}"/>
    <cellStyle name="Normal 2 2 2" xfId="59" xr:uid="{26568AB7-4999-418B-904F-ECEC3A7A79A8}"/>
    <cellStyle name="Normal 2 2 3" xfId="60" xr:uid="{1F015D22-2110-435F-BDCA-3B915370504C}"/>
    <cellStyle name="Normal 2 2 3 2" xfId="61" xr:uid="{74A3FF38-4046-43D4-9429-F3D74FD1920A}"/>
    <cellStyle name="Normal 2 2 3 2 2" xfId="62" xr:uid="{97930D1E-F63F-4F57-AF1F-78004E811B62}"/>
    <cellStyle name="Normal 2 2 3 2 2 2" xfId="202" xr:uid="{9A819A1A-349A-49B7-B7D7-062E1E0FE9C7}"/>
    <cellStyle name="Normal 2 2 3 2 3" xfId="177" xr:uid="{AC5544EB-EB80-4EC3-A394-8D629DEF80B1}"/>
    <cellStyle name="Normal 2 2 3 3" xfId="63" xr:uid="{BA811CBA-9AFF-4388-A0AB-FE9FFAE5CC19}"/>
    <cellStyle name="Normal 2 2 3 3 2" xfId="192" xr:uid="{F3E640A8-E0C4-47AF-87F6-0C6EE0670EBE}"/>
    <cellStyle name="Normal 2 2 3 4" xfId="166" xr:uid="{3F430039-01BE-4EE2-8967-17AC1C46395E}"/>
    <cellStyle name="Normal 2 2 4" xfId="64" xr:uid="{28D80F34-9280-4973-A47E-402444F15CC6}"/>
    <cellStyle name="Normal 2 2 4 2" xfId="190" xr:uid="{3DF1DCF6-0EA1-4E74-A0EA-56E913581D10}"/>
    <cellStyle name="Normal 2 2 5" xfId="164" xr:uid="{628EF71F-5EE8-4993-B210-1A9C685ACE1A}"/>
    <cellStyle name="Normal 2 3" xfId="65" xr:uid="{FD42D312-DB84-48B9-9870-8F81370AC43F}"/>
    <cellStyle name="Normal 2 3 2" xfId="66" xr:uid="{B32E1F32-EB91-4312-B0AB-D0C5263BAD39}"/>
    <cellStyle name="Normal 2 3 2 2" xfId="201" xr:uid="{75E42574-E542-40C4-8DFC-059D8F6B5E0C}"/>
    <cellStyle name="Normal 2 3 3" xfId="176" xr:uid="{3250C18E-F2BD-4A9C-ABB2-E8908017B4BA}"/>
    <cellStyle name="Normal 2 4" xfId="67" xr:uid="{7098977F-14C8-4494-B01B-27056647B828}"/>
    <cellStyle name="Normal 2 4 2" xfId="181" xr:uid="{055D8249-C864-4181-9CB3-5BECECDE52CF}"/>
    <cellStyle name="Normal 2 5" xfId="240" xr:uid="{0C16AE5C-7721-4E4F-9A67-9EDD22A4CF57}"/>
    <cellStyle name="Normal 2 6" xfId="153" xr:uid="{F44A5EE5-64B5-44F6-82A8-7200F11E740B}"/>
    <cellStyle name="Normal 27" xfId="68" xr:uid="{FE0EB54A-2CFB-4EFA-A179-68D7C9B14AC9}"/>
    <cellStyle name="Normal 27 2" xfId="69" xr:uid="{42327129-FAC4-4530-B468-E5B1985CC6E3}"/>
    <cellStyle name="Normal 27 2 2" xfId="182" xr:uid="{65FFBF04-9829-45F2-8809-2F33D8FDE3E2}"/>
    <cellStyle name="Normal 27 3" xfId="154" xr:uid="{F0A8B825-CA36-4621-970F-DA7A4C45E16C}"/>
    <cellStyle name="Normal 3" xfId="70" xr:uid="{EBB1649E-7BAB-45ED-AC1E-B4A72B0A3F69}"/>
    <cellStyle name="Normal 3 2" xfId="71" xr:uid="{2762B705-0CF7-4E3B-A27E-D7235B06CDF3}"/>
    <cellStyle name="Normal 3 2 2" xfId="72" xr:uid="{989CECBE-B42D-4060-B285-B5E0A8F42091}"/>
    <cellStyle name="Normal 3 2 2 2" xfId="73" xr:uid="{93FF10D4-384D-4BAA-A832-AA0FDB233B74}"/>
    <cellStyle name="Normal 3 2 2 2 2" xfId="189" xr:uid="{334CC406-8222-4B85-BE69-239F50A8659F}"/>
    <cellStyle name="Normal 3 2 2 3" xfId="163" xr:uid="{FC6CCAE9-0B00-4DE5-832C-5E09DB7483EB}"/>
    <cellStyle name="Normal 3 2 3" xfId="74" xr:uid="{6CD242E1-24F3-48FA-A7CE-9B64042880B7}"/>
    <cellStyle name="Normal 3 2 3 2" xfId="183" xr:uid="{EE06F3E1-66CB-4D1D-A560-3D13B60E7C53}"/>
    <cellStyle name="Normal 3 2 4" xfId="155" xr:uid="{9F87C3A5-9FF1-4AD9-90D3-98D808D72FB7}"/>
    <cellStyle name="Normal 3 3" xfId="75" xr:uid="{1F5BE446-6F4B-46F9-9649-60D7223BD52C}"/>
    <cellStyle name="Normal 3 3 2" xfId="76" xr:uid="{91AD193B-CBB2-41B7-A487-017F4A3814A9}"/>
    <cellStyle name="Normal 3 3 2 2" xfId="188" xr:uid="{3FE6FE0E-BD96-4D26-847F-F75B430D7A3D}"/>
    <cellStyle name="Normal 3 3 3" xfId="162" xr:uid="{2EF15C8F-BB86-4EA7-B801-B9E7C93BBB40}"/>
    <cellStyle name="Normal 3 4" xfId="77" xr:uid="{D31C70F0-2C5F-48E9-BCEE-FC9B051DDE40}"/>
    <cellStyle name="Normal 3 4 2" xfId="78" xr:uid="{F3556320-2530-49CC-8E62-AACC88FF11F8}"/>
    <cellStyle name="Normal 3 4 2 2" xfId="229" xr:uid="{B85639AC-AE53-4BAD-8338-0E466769384A}"/>
    <cellStyle name="Normal 3 4 3" xfId="215" xr:uid="{8197DBC1-712A-47EF-8C03-82C90EE53394}"/>
    <cellStyle name="Normal 3 5" xfId="79" xr:uid="{16B66C7B-E32C-417F-9F21-ACB6482BF091}"/>
    <cellStyle name="Normal 3 5 2" xfId="80" xr:uid="{5B2692E6-6F72-41D8-AB28-641C3DE60EF7}"/>
    <cellStyle name="Normal 3 5 2 2" xfId="81" xr:uid="{3AA8D361-CFB0-432F-B8EB-FF256E4BDA39}"/>
    <cellStyle name="Normal 3 5 2 2 2" xfId="82" xr:uid="{C29E5E4C-2068-495F-8F49-7E5596953231}"/>
    <cellStyle name="Normal 3 5 2 2 2 2" xfId="233" xr:uid="{F5320337-AB9A-4369-82C5-461D55191D46}"/>
    <cellStyle name="Normal 3 5 2 2 3" xfId="232" xr:uid="{D695BA38-D587-4583-BCF3-BB33A1E231D7}"/>
    <cellStyle name="Normal 3 5 2 3" xfId="231" xr:uid="{EFCE8BD4-EA18-4D85-A2D9-915DA0C466BC}"/>
    <cellStyle name="Normal 3 5 3" xfId="217" xr:uid="{84149960-17A4-480F-88BC-BB876474EDDA}"/>
    <cellStyle name="Normal 3 6" xfId="208" xr:uid="{99EB92D0-B4A3-4CB3-B803-BCE51BFD611E}"/>
    <cellStyle name="Normal 4" xfId="83" xr:uid="{C9F50F1F-CAD4-40BB-9317-8DDB9993AAE1}"/>
    <cellStyle name="Normal 4 2" xfId="84" xr:uid="{23AF0807-A082-4871-AA4C-63826A546662}"/>
    <cellStyle name="Normal 4 2 2" xfId="221" xr:uid="{CBBE6497-4B43-42E4-9FDF-C62A0AFB413A}"/>
    <cellStyle name="Normal 4 3" xfId="209" xr:uid="{D544882D-3FF6-4691-B000-DA0E27F7DE2C}"/>
    <cellStyle name="Normal 5" xfId="85" xr:uid="{89A44C74-196B-40D8-9A07-B61F0DEBF396}"/>
    <cellStyle name="Normal 6" xfId="86" xr:uid="{E50F7007-D83F-4279-A6DB-D8135DE6508D}"/>
    <cellStyle name="Normal 6 2" xfId="87" xr:uid="{0469805F-58F5-407B-AC31-4721D39288D9}"/>
    <cellStyle name="Normal 6 2 2" xfId="224" xr:uid="{4A7C3B3F-99F6-4630-AE80-4986273A355B}"/>
    <cellStyle name="Normal 6 3" xfId="211" xr:uid="{152822C8-1AB7-4018-B79F-9E914E1B563F}"/>
    <cellStyle name="Normal 7" xfId="88" xr:uid="{05382140-15BB-4672-AE7E-CE49398C6261}"/>
    <cellStyle name="Normal 7 2" xfId="89" xr:uid="{4A9AF54B-009D-45CE-A754-B87FABA8CF75}"/>
    <cellStyle name="Normal 7 2 2" xfId="227" xr:uid="{F6CCF59F-1761-4FB0-A6E6-653B691935FB}"/>
    <cellStyle name="Normal 7 3" xfId="214" xr:uid="{D3EDE537-B929-455C-924B-EECAB2837C0A}"/>
    <cellStyle name="Normal 8" xfId="90" xr:uid="{FA761157-1FC5-4FA1-BA75-FA6AB27BDD19}"/>
    <cellStyle name="Normal 8 2" xfId="91" xr:uid="{A9790E73-DCC7-456E-BC62-324C2CE7346B}"/>
    <cellStyle name="Normal 8 2 2" xfId="195" xr:uid="{2AA8CB26-463B-4BD1-8E7E-9A93EF6F426B}"/>
    <cellStyle name="Normal 8 3" xfId="170" xr:uid="{CF3ACEBB-AB76-4A7B-8050-61CBD9341467}"/>
    <cellStyle name="Normal 9" xfId="92" xr:uid="{13ADA093-7403-4B46-A308-D535DA167060}"/>
    <cellStyle name="Normal 9 2" xfId="93" xr:uid="{0C921041-83BB-4F3C-BC0D-0D012473AA9D}"/>
    <cellStyle name="Normal 9 2 2" xfId="198" xr:uid="{864F0147-23B9-486A-9A8E-3269CBB007CA}"/>
    <cellStyle name="Normal 9 3" xfId="173" xr:uid="{531250D2-76E8-4F52-9F1B-803A637EE013}"/>
    <cellStyle name="Note 2" xfId="124" xr:uid="{DEB19F24-4402-4B4F-B126-6F0A482326E0}"/>
    <cellStyle name="Output 2" xfId="119" xr:uid="{C09533DA-DF6E-482C-B436-217E5FF0A6B8}"/>
    <cellStyle name="Percent" xfId="108" builtinId="5"/>
    <cellStyle name="Percent 10" xfId="94" xr:uid="{DA1ADB48-1236-4FB0-A426-274C12B22237}"/>
    <cellStyle name="Percent 2" xfId="95" xr:uid="{BCE89DBA-8190-4F63-9B34-4C60D6E578B4}"/>
    <cellStyle name="Percent 2 2" xfId="96" xr:uid="{F506B61D-4B0C-46EC-BB3E-B2581D0DC40A}"/>
    <cellStyle name="Percent 2 2 2" xfId="184" xr:uid="{4D308715-02CC-4D53-B717-E54A58E16037}"/>
    <cellStyle name="Percent 2 3" xfId="156" xr:uid="{94E02E4C-87F3-4965-A703-174749BFCE1C}"/>
    <cellStyle name="Percent 3" xfId="97" xr:uid="{A3D06BA2-A495-4CA5-AC14-272A3EF719F8}"/>
    <cellStyle name="Percent 3 2" xfId="98" xr:uid="{4BF0CF28-30E6-41DA-BC03-09A939871A4D}"/>
    <cellStyle name="Percent 3 2 2" xfId="186" xr:uid="{D9118EBE-F4C4-416A-8434-CDA594AEC806}"/>
    <cellStyle name="Percent 3 3" xfId="159" xr:uid="{862D79F5-8F82-46A5-8601-BB43A0668415}"/>
    <cellStyle name="Percent 4" xfId="99" xr:uid="{4CA7B7EC-AF90-48D8-A154-ECEE7499C914}"/>
    <cellStyle name="Percent 4 2" xfId="100" xr:uid="{D78B2D12-AD8C-466E-956F-39DAEA3AFA2E}"/>
    <cellStyle name="Percent 4 2 2" xfId="225" xr:uid="{9F8B28CA-5D89-42DE-9A64-0B3F1EE53AC9}"/>
    <cellStyle name="Percent 4 3" xfId="212" xr:uid="{C7EA6EC3-9C9F-41BB-BD95-6F7A9EAF430A}"/>
    <cellStyle name="Percent 5" xfId="101" xr:uid="{43C6AEA5-E172-46AD-B28A-D8F38AC5AB02}"/>
    <cellStyle name="Percent 5 2" xfId="102" xr:uid="{E98DE83E-8ED1-4D71-98B1-DE209C78C668}"/>
    <cellStyle name="Percent 5 2 2" xfId="194" xr:uid="{ED7B8328-B4F9-410C-85AB-33EB01D41045}"/>
    <cellStyle name="Percent 5 3" xfId="169" xr:uid="{00823173-08AD-48EC-8DE9-2BA3B6634A80}"/>
    <cellStyle name="Percent 6" xfId="103" xr:uid="{F4F05E4F-F6BD-4A29-BD84-09305DAF6B7A}"/>
    <cellStyle name="Percent 6 2" xfId="104" xr:uid="{64A4BEC1-21CC-4D30-A686-15C04D9EDF64}"/>
    <cellStyle name="Percent 6 2 2" xfId="197" xr:uid="{5D46B29C-2F75-4029-8562-91F916B57456}"/>
    <cellStyle name="Percent 6 3" xfId="172" xr:uid="{123D9847-1F31-498B-AADE-77F852324508}"/>
    <cellStyle name="Percent 7" xfId="243" xr:uid="{4E150167-3676-4A81-9D2C-78AB9CCBA194}"/>
    <cellStyle name="Percent 8" xfId="158" xr:uid="{B4F0DF7F-CEB0-4EA7-9D79-06F17D1781A1}"/>
    <cellStyle name="Technical_Input" xfId="105" xr:uid="{A90B87BA-5031-49F2-9BE5-87BC9A515D6F}"/>
    <cellStyle name="Title" xfId="109" builtinId="15" customBuiltin="1"/>
    <cellStyle name="Total 2" xfId="126" xr:uid="{E7EEA2DC-FDB0-424B-B6A2-0BB6EC249C64}"/>
    <cellStyle name="Unit" xfId="106" xr:uid="{48DBD3B0-B58C-4126-B127-713FE1BBC47D}"/>
    <cellStyle name="Warning Text 2" xfId="123" xr:uid="{D8DD8320-CE54-4A42-8750-0142A17EC2C1}"/>
  </cellStyles>
  <dxfs count="4">
    <dxf>
      <font>
        <b/>
        <i val="0"/>
        <sz val="8"/>
        <name val="Calibri"/>
        <family val="2"/>
        <scheme val="minor"/>
      </font>
    </dxf>
    <dxf>
      <font>
        <sz val="8"/>
        <name val="Calibri"/>
        <family val="2"/>
        <scheme val="minor"/>
      </font>
      <border>
        <left style="thin">
          <color auto="1"/>
        </left>
        <right style="thin">
          <color auto="1"/>
        </right>
        <top style="thin">
          <color auto="1"/>
        </top>
        <bottom style="thin">
          <color auto="1"/>
        </bottom>
      </border>
    </dxf>
    <dxf>
      <font>
        <b/>
        <i val="0"/>
        <sz val="8"/>
        <color theme="1"/>
        <name val="Calibri"/>
        <family val="2"/>
        <scheme val="minor"/>
      </font>
      <fill>
        <patternFill>
          <bgColor theme="0" tint="-4.9989318521683403E-2"/>
        </patternFill>
      </fill>
      <border>
        <bottom style="thin">
          <color theme="4"/>
        </bottom>
        <vertical/>
        <horizontal/>
      </border>
    </dxf>
    <dxf>
      <font>
        <sz val="8"/>
        <color theme="1"/>
        <name val="Calibri"/>
        <family val="2"/>
        <scheme val="minor"/>
      </font>
      <fill>
        <patternFill>
          <bgColor theme="0" tint="-4.9989318521683403E-2"/>
        </patternFill>
      </fill>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Custom" pivot="0" table="0" count="2" xr9:uid="{42C6DE6E-C006-4123-86DC-B903BD640A38}">
      <tableStyleElement type="wholeTable" dxfId="3"/>
      <tableStyleElement type="headerRow" dxfId="2"/>
    </tableStyle>
    <tableStyle name="Slicer Style 1" pivot="0" table="0" count="2" xr9:uid="{B2948605-1CC0-440C-9ED2-85BBAA1EF8E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976"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3D8068-0594-45B0-9F31-5C3F78A42036}">
  <we:reference id="wa200006385" version="1.0.0.0" store="en-US" storeType="OMEX"/>
  <we:alternateReferences>
    <we:reference id="WA200006385" version="1.0.0.0" store="" storeType="OMEX"/>
  </we:alternateReferences>
  <we:properties/>
  <we:bindings/>
  <we:snapshot xmlns:r="http://schemas.openxmlformats.org/officeDocument/2006/relationships"/>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0364-E5DE-43BE-B4A9-9071C015B9EB}">
  <dimension ref="B2:K91"/>
  <sheetViews>
    <sheetView showGridLines="0" rightToLeft="1" tabSelected="1" workbookViewId="0">
      <selection activeCell="B2" sqref="B2"/>
    </sheetView>
  </sheetViews>
  <sheetFormatPr defaultColWidth="9.08984375" defaultRowHeight="14.5" x14ac:dyDescent="0.35"/>
  <cols>
    <col min="1" max="1" width="9.08984375" style="1"/>
    <col min="2" max="2" width="126.81640625" style="1" customWidth="1"/>
    <col min="3" max="3" width="26.7265625" style="1" bestFit="1" customWidth="1"/>
    <col min="4" max="10" width="11.26953125" style="1" customWidth="1"/>
    <col min="11" max="11" width="9.08984375" style="1"/>
    <col min="12" max="13" width="11" style="1" customWidth="1"/>
    <col min="14" max="16384" width="9.08984375" style="1"/>
  </cols>
  <sheetData>
    <row r="2" spans="2:10" ht="29" x14ac:dyDescent="0.35">
      <c r="B2" s="94" t="s">
        <v>227</v>
      </c>
    </row>
    <row r="3" spans="2:10" ht="174" x14ac:dyDescent="0.35">
      <c r="B3" s="94" t="s">
        <v>228</v>
      </c>
      <c r="C3" s="80"/>
      <c r="D3" s="80"/>
      <c r="E3" s="80"/>
      <c r="F3" s="80"/>
      <c r="G3" s="80"/>
      <c r="H3" s="80"/>
      <c r="I3" s="80"/>
      <c r="J3" s="80"/>
    </row>
    <row r="4" spans="2:10" x14ac:dyDescent="0.35">
      <c r="C4" s="21"/>
      <c r="D4" s="81"/>
      <c r="E4" s="81"/>
      <c r="F4" s="81"/>
      <c r="G4" s="81"/>
      <c r="H4" s="81"/>
      <c r="I4" s="82"/>
      <c r="J4" s="83"/>
    </row>
    <row r="5" spans="2:10" x14ac:dyDescent="0.35">
      <c r="C5" s="21"/>
      <c r="D5" s="81"/>
      <c r="E5" s="81"/>
      <c r="F5" s="81"/>
      <c r="G5" s="81"/>
      <c r="H5" s="81"/>
      <c r="I5" s="82"/>
      <c r="J5" s="83"/>
    </row>
    <row r="6" spans="2:10" x14ac:dyDescent="0.35">
      <c r="C6" s="21"/>
      <c r="D6" s="81"/>
      <c r="E6" s="81"/>
      <c r="F6" s="81"/>
      <c r="G6" s="81"/>
      <c r="H6" s="81"/>
      <c r="I6" s="82"/>
      <c r="J6" s="83"/>
    </row>
    <row r="7" spans="2:10" x14ac:dyDescent="0.35">
      <c r="C7" s="21"/>
      <c r="D7" s="81"/>
      <c r="E7" s="81"/>
      <c r="F7" s="81"/>
      <c r="G7" s="81"/>
      <c r="H7" s="81"/>
      <c r="I7" s="82"/>
      <c r="J7" s="83"/>
    </row>
    <row r="8" spans="2:10" x14ac:dyDescent="0.35">
      <c r="C8" s="21"/>
      <c r="D8" s="84"/>
      <c r="E8" s="81"/>
      <c r="F8" s="81"/>
      <c r="G8" s="81"/>
      <c r="H8" s="81"/>
      <c r="I8" s="82"/>
      <c r="J8" s="85"/>
    </row>
    <row r="9" spans="2:10" x14ac:dyDescent="0.35">
      <c r="C9" s="21"/>
      <c r="D9" s="81"/>
      <c r="E9" s="84"/>
      <c r="F9" s="81"/>
      <c r="G9" s="81"/>
      <c r="H9" s="81"/>
      <c r="I9" s="82"/>
      <c r="J9" s="85"/>
    </row>
    <row r="10" spans="2:10" x14ac:dyDescent="0.35">
      <c r="C10" s="21"/>
      <c r="D10" s="85"/>
      <c r="E10" s="85"/>
      <c r="F10" s="85"/>
      <c r="G10" s="83"/>
      <c r="H10" s="83"/>
      <c r="I10" s="86"/>
      <c r="J10" s="85"/>
    </row>
    <row r="11" spans="2:10" x14ac:dyDescent="0.35">
      <c r="C11" s="21"/>
      <c r="D11" s="83"/>
      <c r="E11" s="83"/>
      <c r="F11" s="83"/>
      <c r="G11" s="83"/>
      <c r="H11" s="83"/>
      <c r="I11" s="86"/>
      <c r="J11" s="83"/>
    </row>
    <row r="12" spans="2:10" x14ac:dyDescent="0.35">
      <c r="C12" s="21"/>
      <c r="D12" s="83"/>
      <c r="E12" s="83"/>
      <c r="F12" s="83"/>
      <c r="G12" s="83"/>
      <c r="H12" s="83"/>
      <c r="I12" s="86"/>
      <c r="J12" s="83"/>
    </row>
    <row r="14" spans="2:10" x14ac:dyDescent="0.35">
      <c r="B14" s="4"/>
    </row>
    <row r="15" spans="2:10" x14ac:dyDescent="0.35">
      <c r="C15" s="80"/>
      <c r="D15" s="87"/>
      <c r="E15" s="87"/>
      <c r="F15" s="80"/>
      <c r="H15" s="3"/>
    </row>
    <row r="16" spans="2:10" x14ac:dyDescent="0.35">
      <c r="C16" s="21"/>
      <c r="D16" s="81"/>
      <c r="E16" s="81"/>
      <c r="F16" s="85"/>
    </row>
    <row r="17" spans="2:10" x14ac:dyDescent="0.35">
      <c r="C17" s="21"/>
      <c r="D17" s="81"/>
      <c r="E17" s="81"/>
      <c r="F17" s="85"/>
    </row>
    <row r="18" spans="2:10" x14ac:dyDescent="0.35">
      <c r="C18" s="21"/>
      <c r="D18" s="81"/>
      <c r="E18" s="81"/>
      <c r="F18" s="85"/>
    </row>
    <row r="19" spans="2:10" x14ac:dyDescent="0.35">
      <c r="C19" s="21"/>
      <c r="D19" s="81"/>
      <c r="E19" s="81"/>
      <c r="F19" s="85"/>
    </row>
    <row r="20" spans="2:10" x14ac:dyDescent="0.35">
      <c r="C20" s="21"/>
      <c r="D20" s="81"/>
      <c r="E20" s="81"/>
      <c r="F20" s="85"/>
    </row>
    <row r="21" spans="2:10" x14ac:dyDescent="0.35">
      <c r="C21" s="21"/>
      <c r="D21" s="81"/>
      <c r="E21" s="81"/>
      <c r="F21" s="85"/>
    </row>
    <row r="22" spans="2:10" x14ac:dyDescent="0.35">
      <c r="C22" s="21"/>
      <c r="D22" s="85"/>
      <c r="E22" s="85"/>
      <c r="F22" s="85"/>
    </row>
    <row r="23" spans="2:10" x14ac:dyDescent="0.35">
      <c r="C23" s="21"/>
      <c r="D23" s="85"/>
      <c r="E23" s="85"/>
      <c r="F23" s="85"/>
    </row>
    <row r="26" spans="2:10" x14ac:dyDescent="0.35">
      <c r="B26" s="2"/>
    </row>
    <row r="27" spans="2:10" x14ac:dyDescent="0.35">
      <c r="C27" s="80"/>
      <c r="D27" s="80"/>
      <c r="E27" s="80"/>
      <c r="F27" s="80"/>
      <c r="G27" s="80"/>
      <c r="H27" s="80"/>
      <c r="I27" s="80"/>
      <c r="J27" s="80"/>
    </row>
    <row r="28" spans="2:10" x14ac:dyDescent="0.35">
      <c r="C28" s="21"/>
      <c r="D28" s="88"/>
      <c r="E28" s="88"/>
      <c r="F28" s="88"/>
      <c r="G28" s="88"/>
      <c r="H28" s="88"/>
      <c r="I28" s="88"/>
      <c r="J28" s="89"/>
    </row>
    <row r="29" spans="2:10" x14ac:dyDescent="0.35">
      <c r="C29" s="21"/>
      <c r="D29" s="88"/>
      <c r="E29" s="88"/>
      <c r="F29" s="88"/>
      <c r="G29" s="88"/>
      <c r="H29" s="88"/>
      <c r="I29" s="88"/>
      <c r="J29" s="83"/>
    </row>
    <row r="30" spans="2:10" x14ac:dyDescent="0.35">
      <c r="C30" s="21"/>
      <c r="D30" s="89"/>
      <c r="E30" s="89"/>
      <c r="F30" s="89"/>
      <c r="G30" s="89"/>
      <c r="H30" s="89"/>
      <c r="I30" s="89"/>
      <c r="J30" s="89"/>
    </row>
    <row r="32" spans="2:10" x14ac:dyDescent="0.35">
      <c r="C32" s="80"/>
      <c r="D32" s="80"/>
      <c r="E32" s="80"/>
      <c r="F32" s="80"/>
      <c r="G32" s="80"/>
      <c r="H32" s="80"/>
      <c r="I32" s="80"/>
      <c r="J32" s="80"/>
    </row>
    <row r="33" spans="2:11" x14ac:dyDescent="0.35">
      <c r="C33" s="21"/>
      <c r="D33" s="88"/>
      <c r="E33" s="88"/>
      <c r="F33" s="88"/>
      <c r="G33" s="88"/>
      <c r="H33" s="88"/>
      <c r="I33" s="88"/>
      <c r="J33" s="89"/>
    </row>
    <row r="34" spans="2:11" x14ac:dyDescent="0.35">
      <c r="C34" s="21"/>
      <c r="D34" s="88"/>
      <c r="E34" s="88"/>
      <c r="F34" s="88"/>
      <c r="G34" s="88"/>
      <c r="H34" s="88"/>
      <c r="I34" s="88"/>
      <c r="J34" s="83"/>
    </row>
    <row r="35" spans="2:11" x14ac:dyDescent="0.35">
      <c r="C35" s="21"/>
      <c r="D35" s="89"/>
      <c r="E35" s="89"/>
      <c r="F35" s="89"/>
      <c r="G35" s="89"/>
      <c r="H35" s="89"/>
      <c r="I35" s="89"/>
      <c r="J35" s="89"/>
    </row>
    <row r="37" spans="2:11" x14ac:dyDescent="0.35">
      <c r="B37" s="2"/>
    </row>
    <row r="38" spans="2:11" x14ac:dyDescent="0.35">
      <c r="B38" s="2"/>
      <c r="C38" s="87"/>
      <c r="D38" s="87"/>
      <c r="E38" s="87"/>
      <c r="F38" s="87"/>
      <c r="G38" s="5"/>
    </row>
    <row r="39" spans="2:11" x14ac:dyDescent="0.35">
      <c r="C39" s="64"/>
      <c r="D39" s="90"/>
      <c r="E39" s="57"/>
      <c r="F39" s="58"/>
      <c r="J39" s="57"/>
      <c r="K39" s="58"/>
    </row>
    <row r="40" spans="2:11" x14ac:dyDescent="0.35">
      <c r="C40" s="65"/>
      <c r="D40" s="21"/>
      <c r="E40" s="57"/>
      <c r="F40" s="57"/>
      <c r="J40" s="57"/>
      <c r="K40" s="57"/>
    </row>
    <row r="41" spans="2:11" x14ac:dyDescent="0.35">
      <c r="C41" s="65"/>
      <c r="D41" s="21"/>
      <c r="E41" s="57"/>
      <c r="F41" s="57"/>
      <c r="J41" s="57"/>
      <c r="K41" s="57"/>
    </row>
    <row r="42" spans="2:11" x14ac:dyDescent="0.35">
      <c r="C42" s="65"/>
      <c r="D42" s="21"/>
      <c r="E42" s="57"/>
      <c r="F42" s="57"/>
      <c r="J42" s="57"/>
      <c r="K42" s="57"/>
    </row>
    <row r="43" spans="2:11" x14ac:dyDescent="0.35">
      <c r="C43" s="65"/>
      <c r="D43" s="21"/>
      <c r="E43" s="59"/>
      <c r="F43" s="59"/>
      <c r="J43" s="59"/>
      <c r="K43" s="59"/>
    </row>
    <row r="44" spans="2:11" x14ac:dyDescent="0.35">
      <c r="C44" s="65"/>
      <c r="D44" s="21"/>
      <c r="E44" s="57"/>
      <c r="F44" s="57"/>
      <c r="J44" s="57"/>
      <c r="K44" s="57"/>
    </row>
    <row r="45" spans="2:11" x14ac:dyDescent="0.35">
      <c r="C45" s="21"/>
      <c r="D45" s="90"/>
      <c r="E45" s="60"/>
      <c r="F45" s="60"/>
      <c r="J45" s="60"/>
      <c r="K45" s="60"/>
    </row>
    <row r="46" spans="2:11" x14ac:dyDescent="0.35">
      <c r="C46" s="64"/>
      <c r="D46" s="21"/>
      <c r="E46" s="57"/>
      <c r="F46" s="57"/>
      <c r="J46" s="57"/>
      <c r="K46" s="57"/>
    </row>
    <row r="47" spans="2:11" x14ac:dyDescent="0.35">
      <c r="C47" s="65"/>
      <c r="D47" s="21"/>
      <c r="E47" s="57"/>
      <c r="F47" s="57"/>
      <c r="J47" s="57"/>
      <c r="K47" s="57"/>
    </row>
    <row r="48" spans="2:11" x14ac:dyDescent="0.35">
      <c r="C48" s="65"/>
      <c r="D48" s="21"/>
      <c r="E48" s="57"/>
      <c r="F48" s="57"/>
      <c r="J48" s="57"/>
      <c r="K48" s="57"/>
    </row>
    <row r="49" spans="3:11" x14ac:dyDescent="0.35">
      <c r="C49" s="65"/>
      <c r="D49" s="21"/>
      <c r="E49" s="57"/>
      <c r="F49" s="57"/>
      <c r="J49" s="57"/>
      <c r="K49" s="57"/>
    </row>
    <row r="50" spans="3:11" x14ac:dyDescent="0.35">
      <c r="C50" s="65"/>
      <c r="D50" s="21"/>
      <c r="E50" s="57"/>
      <c r="F50" s="57"/>
      <c r="J50" s="57"/>
      <c r="K50" s="57"/>
    </row>
    <row r="51" spans="3:11" x14ac:dyDescent="0.35">
      <c r="C51" s="65"/>
      <c r="D51" s="21"/>
      <c r="E51" s="59"/>
      <c r="F51" s="59"/>
      <c r="J51" s="59"/>
      <c r="K51" s="59"/>
    </row>
    <row r="52" spans="3:11" x14ac:dyDescent="0.35">
      <c r="C52" s="21"/>
      <c r="D52" s="90"/>
      <c r="E52" s="60"/>
      <c r="F52" s="60"/>
      <c r="J52" s="60"/>
      <c r="K52" s="60"/>
    </row>
    <row r="53" spans="3:11" x14ac:dyDescent="0.35">
      <c r="C53" s="64"/>
      <c r="D53" s="21"/>
      <c r="E53" s="57"/>
      <c r="F53" s="57"/>
      <c r="J53" s="57"/>
      <c r="K53" s="57"/>
    </row>
    <row r="54" spans="3:11" x14ac:dyDescent="0.35">
      <c r="C54" s="65"/>
      <c r="D54" s="21"/>
      <c r="E54" s="57"/>
      <c r="F54" s="57"/>
      <c r="J54" s="57"/>
      <c r="K54" s="57"/>
    </row>
    <row r="55" spans="3:11" x14ac:dyDescent="0.35">
      <c r="C55" s="65"/>
      <c r="D55" s="21"/>
      <c r="E55" s="57"/>
      <c r="F55" s="57"/>
      <c r="J55" s="57"/>
      <c r="K55" s="57"/>
    </row>
    <row r="56" spans="3:11" x14ac:dyDescent="0.35">
      <c r="C56" s="65"/>
      <c r="D56" s="21"/>
      <c r="E56" s="57"/>
      <c r="F56" s="57"/>
      <c r="J56" s="57"/>
      <c r="K56" s="57"/>
    </row>
    <row r="57" spans="3:11" x14ac:dyDescent="0.35">
      <c r="C57" s="65"/>
      <c r="D57" s="21"/>
      <c r="E57" s="59"/>
      <c r="F57" s="57"/>
      <c r="J57" s="59"/>
      <c r="K57" s="57"/>
    </row>
    <row r="58" spans="3:11" x14ac:dyDescent="0.35">
      <c r="C58" s="65"/>
      <c r="D58" s="21"/>
      <c r="E58" s="57"/>
      <c r="F58" s="57"/>
      <c r="J58" s="57"/>
      <c r="K58" s="57"/>
    </row>
    <row r="59" spans="3:11" x14ac:dyDescent="0.35">
      <c r="C59" s="21"/>
      <c r="D59" s="90"/>
      <c r="E59" s="60"/>
      <c r="F59" s="60"/>
      <c r="J59" s="60"/>
      <c r="K59" s="60"/>
    </row>
    <row r="60" spans="3:11" x14ac:dyDescent="0.35">
      <c r="C60" s="64"/>
      <c r="D60" s="21"/>
      <c r="E60" s="57"/>
      <c r="F60" s="57"/>
      <c r="J60" s="57"/>
      <c r="K60" s="57"/>
    </row>
    <row r="61" spans="3:11" x14ac:dyDescent="0.35">
      <c r="C61" s="65"/>
      <c r="D61" s="21"/>
      <c r="E61" s="57"/>
      <c r="F61" s="57"/>
      <c r="J61" s="57"/>
      <c r="K61" s="57"/>
    </row>
    <row r="62" spans="3:11" x14ac:dyDescent="0.35">
      <c r="C62" s="65"/>
      <c r="D62" s="21"/>
      <c r="E62" s="57"/>
      <c r="F62" s="57"/>
      <c r="J62" s="57"/>
      <c r="K62" s="57"/>
    </row>
    <row r="63" spans="3:11" x14ac:dyDescent="0.35">
      <c r="C63" s="65"/>
      <c r="D63" s="21"/>
      <c r="E63" s="57"/>
      <c r="F63" s="57"/>
      <c r="J63" s="57"/>
      <c r="K63" s="57"/>
    </row>
    <row r="64" spans="3:11" x14ac:dyDescent="0.35">
      <c r="C64" s="65"/>
      <c r="D64" s="21"/>
      <c r="E64" s="57"/>
      <c r="F64" s="57"/>
      <c r="J64" s="57"/>
      <c r="K64" s="57"/>
    </row>
    <row r="65" spans="3:11" x14ac:dyDescent="0.35">
      <c r="C65" s="65"/>
      <c r="D65" s="21"/>
      <c r="E65" s="57"/>
      <c r="F65" s="57"/>
      <c r="J65" s="57"/>
      <c r="K65" s="57"/>
    </row>
    <row r="66" spans="3:11" x14ac:dyDescent="0.35">
      <c r="C66" s="21"/>
      <c r="D66" s="90"/>
      <c r="E66" s="58"/>
      <c r="F66" s="58"/>
      <c r="J66" s="58"/>
      <c r="K66" s="58"/>
    </row>
    <row r="67" spans="3:11" x14ac:dyDescent="0.35">
      <c r="C67" s="64"/>
      <c r="D67" s="21"/>
      <c r="E67" s="57"/>
      <c r="F67" s="57"/>
      <c r="J67" s="57"/>
      <c r="K67" s="57"/>
    </row>
    <row r="68" spans="3:11" x14ac:dyDescent="0.35">
      <c r="C68" s="65"/>
      <c r="D68" s="21"/>
      <c r="E68" s="57"/>
      <c r="F68" s="57"/>
      <c r="J68" s="57"/>
      <c r="K68" s="57"/>
    </row>
    <row r="69" spans="3:11" x14ac:dyDescent="0.35">
      <c r="C69" s="65"/>
      <c r="D69" s="21"/>
      <c r="E69" s="57"/>
      <c r="F69" s="57"/>
      <c r="J69" s="57"/>
      <c r="K69" s="57"/>
    </row>
    <row r="70" spans="3:11" x14ac:dyDescent="0.35">
      <c r="C70" s="65"/>
      <c r="D70" s="21"/>
      <c r="E70" s="57"/>
      <c r="F70" s="57"/>
      <c r="J70" s="57"/>
      <c r="K70" s="57"/>
    </row>
    <row r="71" spans="3:11" x14ac:dyDescent="0.35">
      <c r="C71" s="65"/>
      <c r="D71" s="21"/>
      <c r="E71" s="57"/>
      <c r="F71" s="57"/>
      <c r="J71" s="57"/>
      <c r="K71" s="57"/>
    </row>
    <row r="72" spans="3:11" x14ac:dyDescent="0.35">
      <c r="C72" s="65"/>
      <c r="D72" s="21"/>
      <c r="E72" s="57"/>
      <c r="F72" s="57"/>
      <c r="J72" s="57"/>
      <c r="K72" s="57"/>
    </row>
    <row r="73" spans="3:11" x14ac:dyDescent="0.35">
      <c r="C73" s="21"/>
      <c r="D73" s="90"/>
      <c r="E73" s="58"/>
      <c r="F73" s="58"/>
      <c r="J73" s="58"/>
      <c r="K73" s="58"/>
    </row>
    <row r="74" spans="3:11" x14ac:dyDescent="0.35">
      <c r="C74" s="64"/>
      <c r="D74" s="21"/>
      <c r="E74" s="57"/>
      <c r="F74" s="57"/>
      <c r="J74" s="57"/>
      <c r="K74" s="57"/>
    </row>
    <row r="75" spans="3:11" x14ac:dyDescent="0.35">
      <c r="C75" s="65"/>
      <c r="D75" s="21"/>
      <c r="E75" s="57"/>
      <c r="F75" s="57"/>
      <c r="J75" s="57"/>
      <c r="K75" s="57"/>
    </row>
    <row r="76" spans="3:11" x14ac:dyDescent="0.35">
      <c r="C76" s="65"/>
      <c r="D76" s="21"/>
      <c r="E76" s="57"/>
      <c r="F76" s="57"/>
      <c r="J76" s="57"/>
      <c r="K76" s="57"/>
    </row>
    <row r="77" spans="3:11" x14ac:dyDescent="0.35">
      <c r="C77" s="65"/>
      <c r="D77" s="21"/>
      <c r="E77" s="57"/>
      <c r="F77" s="57"/>
      <c r="J77" s="57"/>
      <c r="K77" s="57"/>
    </row>
    <row r="78" spans="3:11" x14ac:dyDescent="0.35">
      <c r="C78" s="65"/>
      <c r="D78" s="21"/>
      <c r="E78" s="57"/>
      <c r="F78" s="57"/>
      <c r="J78" s="57"/>
      <c r="K78" s="57"/>
    </row>
    <row r="79" spans="3:11" x14ac:dyDescent="0.35">
      <c r="C79" s="65"/>
      <c r="D79" s="21"/>
      <c r="E79" s="57"/>
      <c r="F79" s="57"/>
      <c r="J79" s="57"/>
      <c r="K79" s="57"/>
    </row>
    <row r="80" spans="3:11" x14ac:dyDescent="0.35">
      <c r="C80" s="21"/>
      <c r="D80" s="90"/>
      <c r="E80" s="58"/>
      <c r="F80" s="58"/>
      <c r="J80" s="58"/>
      <c r="K80" s="58"/>
    </row>
    <row r="81" spans="3:11" x14ac:dyDescent="0.35">
      <c r="C81" s="64"/>
      <c r="D81" s="21"/>
      <c r="E81" s="57"/>
      <c r="F81" s="57"/>
      <c r="J81" s="57"/>
      <c r="K81" s="57"/>
    </row>
    <row r="82" spans="3:11" x14ac:dyDescent="0.35">
      <c r="C82" s="65"/>
      <c r="D82" s="21"/>
      <c r="E82" s="57"/>
      <c r="F82" s="57"/>
      <c r="J82" s="57"/>
      <c r="K82" s="57"/>
    </row>
    <row r="83" spans="3:11" x14ac:dyDescent="0.35">
      <c r="C83" s="65"/>
      <c r="D83" s="21"/>
      <c r="E83" s="57"/>
      <c r="F83" s="57"/>
      <c r="J83" s="57"/>
      <c r="K83" s="57"/>
    </row>
    <row r="84" spans="3:11" x14ac:dyDescent="0.35">
      <c r="C84" s="65"/>
      <c r="D84" s="21"/>
      <c r="E84" s="59"/>
      <c r="F84" s="57"/>
      <c r="J84" s="59"/>
      <c r="K84" s="57"/>
    </row>
    <row r="85" spans="3:11" x14ac:dyDescent="0.35">
      <c r="C85" s="65"/>
      <c r="D85" s="21"/>
      <c r="E85" s="59"/>
      <c r="F85" s="59"/>
      <c r="J85" s="59"/>
      <c r="K85" s="59"/>
    </row>
    <row r="86" spans="3:11" x14ac:dyDescent="0.35">
      <c r="C86" s="65"/>
      <c r="D86" s="21"/>
      <c r="E86" s="59"/>
      <c r="F86" s="59"/>
      <c r="J86" s="59"/>
      <c r="K86" s="59"/>
    </row>
    <row r="87" spans="3:11" x14ac:dyDescent="0.35">
      <c r="C87" s="90"/>
      <c r="D87" s="90"/>
      <c r="E87" s="60"/>
      <c r="F87" s="60"/>
      <c r="J87" s="60"/>
      <c r="K87" s="60"/>
    </row>
    <row r="88" spans="3:11" x14ac:dyDescent="0.35">
      <c r="C88" s="90"/>
      <c r="D88" s="91"/>
      <c r="E88" s="59"/>
      <c r="F88" s="59"/>
      <c r="J88" s="59"/>
      <c r="K88" s="59"/>
    </row>
    <row r="89" spans="3:11" x14ac:dyDescent="0.35">
      <c r="C89" s="90"/>
      <c r="D89" s="92"/>
      <c r="E89" s="61"/>
      <c r="F89" s="62"/>
      <c r="J89" s="61"/>
      <c r="K89" s="62"/>
    </row>
    <row r="90" spans="3:11" x14ac:dyDescent="0.35">
      <c r="C90" s="90"/>
      <c r="D90" s="92"/>
      <c r="E90" s="61"/>
      <c r="F90" s="62"/>
      <c r="J90" s="61"/>
      <c r="K90" s="62"/>
    </row>
    <row r="91" spans="3:11" x14ac:dyDescent="0.35">
      <c r="C91" s="90"/>
      <c r="D91" s="93"/>
      <c r="E91" s="63"/>
      <c r="F91" s="63"/>
      <c r="J91" s="63"/>
      <c r="K91"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F269-21D7-4FC0-9C69-A072A9E2430F}">
  <sheetPr codeName="Sheet1"/>
  <dimension ref="B2:K91"/>
  <sheetViews>
    <sheetView showGridLines="0" rightToLeft="1" workbookViewId="0">
      <selection activeCell="C100" sqref="C100"/>
    </sheetView>
  </sheetViews>
  <sheetFormatPr defaultColWidth="9.08984375" defaultRowHeight="14.5" x14ac:dyDescent="0.35"/>
  <cols>
    <col min="1" max="1" width="9.08984375" style="1"/>
    <col min="2" max="2" width="8.7265625" style="1" customWidth="1"/>
    <col min="3" max="3" width="26.7265625" style="1" bestFit="1" customWidth="1"/>
    <col min="4" max="10" width="11.26953125" style="1" customWidth="1"/>
    <col min="11" max="11" width="9.08984375" style="1"/>
    <col min="12" max="13" width="11" style="1" customWidth="1"/>
    <col min="14" max="16384" width="9.08984375" style="1"/>
  </cols>
  <sheetData>
    <row r="2" spans="2:10" x14ac:dyDescent="0.35">
      <c r="B2" s="2" t="s">
        <v>17</v>
      </c>
      <c r="C2" s="1" t="s">
        <v>202</v>
      </c>
    </row>
    <row r="3" spans="2:10" ht="15" thickBot="1" x14ac:dyDescent="0.4">
      <c r="C3" s="29" t="s">
        <v>0</v>
      </c>
      <c r="D3" s="29" t="s">
        <v>1</v>
      </c>
      <c r="E3" s="29" t="s">
        <v>2</v>
      </c>
      <c r="F3" s="29" t="s">
        <v>3</v>
      </c>
      <c r="G3" s="29" t="s">
        <v>4</v>
      </c>
      <c r="H3" s="29" t="s">
        <v>5</v>
      </c>
      <c r="I3" s="29" t="s">
        <v>6</v>
      </c>
      <c r="J3" s="29" t="s">
        <v>7</v>
      </c>
    </row>
    <row r="4" spans="2:10" ht="15.5" thickTop="1" thickBot="1" x14ac:dyDescent="0.4">
      <c r="C4" s="19" t="s">
        <v>8</v>
      </c>
      <c r="D4" s="35">
        <v>19</v>
      </c>
      <c r="E4" s="35" t="s">
        <v>58</v>
      </c>
      <c r="F4" s="35">
        <v>246</v>
      </c>
      <c r="G4" s="35"/>
      <c r="H4" s="35" t="s">
        <v>58</v>
      </c>
      <c r="I4" s="157" t="s">
        <v>58</v>
      </c>
      <c r="J4" s="52">
        <f>SUM(D4:I4)</f>
        <v>265</v>
      </c>
    </row>
    <row r="5" spans="2:10" ht="15" thickBot="1" x14ac:dyDescent="0.4">
      <c r="C5" s="19" t="s">
        <v>9</v>
      </c>
      <c r="D5" s="15">
        <v>3</v>
      </c>
      <c r="E5" s="15" t="s">
        <v>58</v>
      </c>
      <c r="F5" s="15">
        <v>87</v>
      </c>
      <c r="G5" s="15" t="s">
        <v>58</v>
      </c>
      <c r="H5" s="15">
        <v>52</v>
      </c>
      <c r="I5" s="36" t="s">
        <v>58</v>
      </c>
      <c r="J5" s="20">
        <f t="shared" ref="J5:J11" si="0">SUM(D5:I5)</f>
        <v>142</v>
      </c>
    </row>
    <row r="6" spans="2:10" ht="15" thickBot="1" x14ac:dyDescent="0.4">
      <c r="C6" s="19" t="s">
        <v>10</v>
      </c>
      <c r="D6" s="15">
        <v>8</v>
      </c>
      <c r="E6" s="15" t="s">
        <v>58</v>
      </c>
      <c r="F6" s="15">
        <v>170</v>
      </c>
      <c r="G6" s="15" t="s">
        <v>58</v>
      </c>
      <c r="H6" s="15" t="s">
        <v>58</v>
      </c>
      <c r="I6" s="36" t="s">
        <v>58</v>
      </c>
      <c r="J6" s="20">
        <f t="shared" si="0"/>
        <v>178</v>
      </c>
    </row>
    <row r="7" spans="2:10" ht="15" thickBot="1" x14ac:dyDescent="0.4">
      <c r="C7" s="19" t="s">
        <v>11</v>
      </c>
      <c r="D7" s="15">
        <v>193</v>
      </c>
      <c r="E7" s="15">
        <v>68</v>
      </c>
      <c r="F7" s="15">
        <v>573</v>
      </c>
      <c r="G7" s="15" t="s">
        <v>58</v>
      </c>
      <c r="H7" s="15" t="s">
        <v>58</v>
      </c>
      <c r="I7" s="36" t="s">
        <v>58</v>
      </c>
      <c r="J7" s="20">
        <f t="shared" si="0"/>
        <v>834</v>
      </c>
    </row>
    <row r="8" spans="2:10" ht="15" thickBot="1" x14ac:dyDescent="0.4">
      <c r="C8" s="19" t="s">
        <v>12</v>
      </c>
      <c r="D8" s="158">
        <v>1599</v>
      </c>
      <c r="E8" s="15">
        <v>135</v>
      </c>
      <c r="F8" s="15">
        <v>945</v>
      </c>
      <c r="G8" s="15" t="s">
        <v>58</v>
      </c>
      <c r="H8" s="15">
        <v>434</v>
      </c>
      <c r="I8" s="163">
        <v>460</v>
      </c>
      <c r="J8" s="159">
        <f t="shared" si="0"/>
        <v>3573</v>
      </c>
    </row>
    <row r="9" spans="2:10" ht="15" thickBot="1" x14ac:dyDescent="0.4">
      <c r="C9" s="19" t="s">
        <v>13</v>
      </c>
      <c r="D9" s="15">
        <v>279</v>
      </c>
      <c r="E9" s="158">
        <v>1254</v>
      </c>
      <c r="F9" s="15">
        <v>79</v>
      </c>
      <c r="G9" s="15">
        <v>469</v>
      </c>
      <c r="H9" s="15">
        <v>423</v>
      </c>
      <c r="I9" s="163">
        <v>500</v>
      </c>
      <c r="J9" s="159">
        <f t="shared" si="0"/>
        <v>3004</v>
      </c>
    </row>
    <row r="10" spans="2:10" ht="15" thickBot="1" x14ac:dyDescent="0.4">
      <c r="C10" s="19" t="s">
        <v>14</v>
      </c>
      <c r="D10" s="160">
        <f>SUM(D4:D9)</f>
        <v>2101</v>
      </c>
      <c r="E10" s="160">
        <f t="shared" ref="E10:H10" si="1">SUM(E4:E9)</f>
        <v>1457</v>
      </c>
      <c r="F10" s="160">
        <f t="shared" si="1"/>
        <v>2100</v>
      </c>
      <c r="G10" s="16">
        <f t="shared" si="1"/>
        <v>469</v>
      </c>
      <c r="H10" s="16">
        <f t="shared" si="1"/>
        <v>909</v>
      </c>
      <c r="I10" s="187">
        <f>SUM(I4:I9)</f>
        <v>960</v>
      </c>
      <c r="J10" s="159">
        <f>SUM(D10:I10)</f>
        <v>7996</v>
      </c>
    </row>
    <row r="11" spans="2:10" ht="15" thickBot="1" x14ac:dyDescent="0.4">
      <c r="C11" s="19" t="s">
        <v>15</v>
      </c>
      <c r="D11" s="16">
        <v>129</v>
      </c>
      <c r="E11" s="16">
        <v>16</v>
      </c>
      <c r="F11" s="16">
        <v>22</v>
      </c>
      <c r="G11" s="16">
        <v>3</v>
      </c>
      <c r="H11" s="16">
        <v>27</v>
      </c>
      <c r="I11" s="187">
        <v>3</v>
      </c>
      <c r="J11" s="20">
        <f t="shared" si="0"/>
        <v>200</v>
      </c>
    </row>
    <row r="12" spans="2:10" ht="15" thickBot="1" x14ac:dyDescent="0.4">
      <c r="C12" s="19" t="s">
        <v>16</v>
      </c>
      <c r="D12" s="16"/>
      <c r="E12" s="16">
        <v>13</v>
      </c>
      <c r="F12" s="16"/>
      <c r="G12" s="16"/>
      <c r="H12" s="16"/>
      <c r="I12" s="17"/>
      <c r="J12" s="20">
        <f>SUM(D12:I12)</f>
        <v>13</v>
      </c>
    </row>
    <row r="14" spans="2:10" x14ac:dyDescent="0.35">
      <c r="B14" s="4" t="s">
        <v>23</v>
      </c>
      <c r="C14" s="1" t="s">
        <v>203</v>
      </c>
    </row>
    <row r="15" spans="2:10" ht="29.5" thickBot="1" x14ac:dyDescent="0.4">
      <c r="C15" s="29" t="s">
        <v>18</v>
      </c>
      <c r="D15" s="30" t="s">
        <v>19</v>
      </c>
      <c r="E15" s="30" t="s">
        <v>20</v>
      </c>
      <c r="F15" s="29" t="s">
        <v>7</v>
      </c>
      <c r="H15" s="3"/>
    </row>
    <row r="16" spans="2:10" ht="15.5" thickTop="1" thickBot="1" x14ac:dyDescent="0.4">
      <c r="C16" s="19" t="s">
        <v>8</v>
      </c>
      <c r="D16" s="15">
        <v>102</v>
      </c>
      <c r="E16" s="15" t="s">
        <v>58</v>
      </c>
      <c r="F16" s="159">
        <f>SUM(D16:E16)</f>
        <v>102</v>
      </c>
    </row>
    <row r="17" spans="2:10" ht="15" thickBot="1" x14ac:dyDescent="0.4">
      <c r="C17" s="19" t="s">
        <v>9</v>
      </c>
      <c r="D17" s="15" t="s">
        <v>58</v>
      </c>
      <c r="E17" s="15" t="s">
        <v>58</v>
      </c>
      <c r="F17" s="159">
        <f t="shared" ref="F17:F20" si="2">SUM(D17:E17)</f>
        <v>0</v>
      </c>
    </row>
    <row r="18" spans="2:10" ht="15" thickBot="1" x14ac:dyDescent="0.4">
      <c r="C18" s="19" t="s">
        <v>10</v>
      </c>
      <c r="D18" s="15">
        <v>245</v>
      </c>
      <c r="E18" s="15" t="s">
        <v>58</v>
      </c>
      <c r="F18" s="159">
        <f t="shared" si="2"/>
        <v>245</v>
      </c>
    </row>
    <row r="19" spans="2:10" ht="15" thickBot="1" x14ac:dyDescent="0.4">
      <c r="C19" s="19" t="s">
        <v>11</v>
      </c>
      <c r="D19" s="15">
        <v>241</v>
      </c>
      <c r="E19" s="15" t="s">
        <v>58</v>
      </c>
      <c r="F19" s="159">
        <f t="shared" si="2"/>
        <v>241</v>
      </c>
    </row>
    <row r="20" spans="2:10" ht="15" thickBot="1" x14ac:dyDescent="0.4">
      <c r="C20" s="19" t="s">
        <v>12</v>
      </c>
      <c r="D20" s="15">
        <v>875</v>
      </c>
      <c r="E20" s="15">
        <v>263</v>
      </c>
      <c r="F20" s="159">
        <f t="shared" si="2"/>
        <v>1138</v>
      </c>
    </row>
    <row r="21" spans="2:10" ht="15" thickBot="1" x14ac:dyDescent="0.4">
      <c r="C21" s="19" t="s">
        <v>13</v>
      </c>
      <c r="D21" s="15">
        <v>5861</v>
      </c>
      <c r="E21" s="15">
        <v>3508</v>
      </c>
      <c r="F21" s="159">
        <f>SUM(D21:E21)</f>
        <v>9369</v>
      </c>
    </row>
    <row r="22" spans="2:10" ht="15" thickBot="1" x14ac:dyDescent="0.4">
      <c r="C22" s="19" t="s">
        <v>21</v>
      </c>
      <c r="D22" s="160">
        <f t="shared" ref="D22:E22" si="3">SUM(D16:D21)</f>
        <v>7324</v>
      </c>
      <c r="E22" s="160">
        <f t="shared" si="3"/>
        <v>3771</v>
      </c>
      <c r="F22" s="159">
        <f>SUM(F16:F21)</f>
        <v>11095</v>
      </c>
    </row>
    <row r="23" spans="2:10" ht="15" thickBot="1" x14ac:dyDescent="0.4">
      <c r="C23" s="19" t="s">
        <v>22</v>
      </c>
      <c r="D23" s="160">
        <v>29</v>
      </c>
      <c r="E23" s="160">
        <v>13</v>
      </c>
      <c r="F23" s="159">
        <v>42</v>
      </c>
    </row>
    <row r="26" spans="2:10" x14ac:dyDescent="0.35">
      <c r="B26" s="2" t="s">
        <v>28</v>
      </c>
      <c r="C26" s="1" t="s">
        <v>204</v>
      </c>
    </row>
    <row r="27" spans="2:10" ht="15" thickBot="1" x14ac:dyDescent="0.4">
      <c r="C27" s="29" t="s">
        <v>24</v>
      </c>
      <c r="D27" s="29" t="s">
        <v>1</v>
      </c>
      <c r="E27" s="29" t="s">
        <v>2</v>
      </c>
      <c r="F27" s="29" t="s">
        <v>3</v>
      </c>
      <c r="G27" s="29" t="s">
        <v>4</v>
      </c>
      <c r="H27" s="29" t="s">
        <v>5</v>
      </c>
      <c r="I27" s="29" t="s">
        <v>6</v>
      </c>
      <c r="J27" s="29" t="s">
        <v>7</v>
      </c>
    </row>
    <row r="28" spans="2:10" ht="15.5" thickTop="1" thickBot="1" x14ac:dyDescent="0.4">
      <c r="C28" s="19" t="s">
        <v>25</v>
      </c>
      <c r="D28" s="161">
        <v>1565</v>
      </c>
      <c r="E28" s="161">
        <v>1457</v>
      </c>
      <c r="F28" s="161">
        <v>1939</v>
      </c>
      <c r="G28" s="161">
        <v>469</v>
      </c>
      <c r="H28" s="161">
        <v>909</v>
      </c>
      <c r="I28" s="161">
        <v>960</v>
      </c>
      <c r="J28" s="162">
        <f>SUM(D28:I28)</f>
        <v>7299</v>
      </c>
    </row>
    <row r="29" spans="2:10" ht="15" thickBot="1" x14ac:dyDescent="0.4">
      <c r="C29" s="19" t="s">
        <v>26</v>
      </c>
      <c r="D29" s="161">
        <v>536</v>
      </c>
      <c r="E29" s="161" t="s">
        <v>58</v>
      </c>
      <c r="F29" s="161">
        <v>161</v>
      </c>
      <c r="G29" s="161" t="s">
        <v>58</v>
      </c>
      <c r="H29" s="161" t="s">
        <v>58</v>
      </c>
      <c r="I29" s="161" t="s">
        <v>58</v>
      </c>
      <c r="J29" s="20">
        <f t="shared" ref="J29:J30" si="4">SUM(D29:I29)</f>
        <v>697</v>
      </c>
    </row>
    <row r="30" spans="2:10" ht="15" thickBot="1" x14ac:dyDescent="0.4">
      <c r="C30" s="19" t="s">
        <v>27</v>
      </c>
      <c r="D30" s="162">
        <f>SUM(D28:D29)</f>
        <v>2101</v>
      </c>
      <c r="E30" s="162">
        <f t="shared" ref="E30:I30" si="5">SUM(E28:E29)</f>
        <v>1457</v>
      </c>
      <c r="F30" s="162">
        <f t="shared" si="5"/>
        <v>2100</v>
      </c>
      <c r="G30" s="162">
        <f t="shared" si="5"/>
        <v>469</v>
      </c>
      <c r="H30" s="162">
        <f t="shared" si="5"/>
        <v>909</v>
      </c>
      <c r="I30" s="162">
        <f t="shared" si="5"/>
        <v>960</v>
      </c>
      <c r="J30" s="162">
        <f t="shared" si="4"/>
        <v>7996</v>
      </c>
    </row>
    <row r="32" spans="2:10" ht="15" thickBot="1" x14ac:dyDescent="0.4">
      <c r="C32" s="29" t="s">
        <v>24</v>
      </c>
      <c r="D32" s="29" t="s">
        <v>1</v>
      </c>
      <c r="E32" s="29" t="s">
        <v>2</v>
      </c>
      <c r="F32" s="29" t="s">
        <v>3</v>
      </c>
      <c r="G32" s="29" t="s">
        <v>4</v>
      </c>
      <c r="H32" s="29" t="s">
        <v>5</v>
      </c>
      <c r="I32" s="29" t="s">
        <v>6</v>
      </c>
      <c r="J32" s="29" t="s">
        <v>7</v>
      </c>
    </row>
    <row r="33" spans="2:11" ht="15.5" thickTop="1" thickBot="1" x14ac:dyDescent="0.4">
      <c r="C33" s="19" t="s">
        <v>29</v>
      </c>
      <c r="D33" s="161" t="s">
        <v>58</v>
      </c>
      <c r="E33" s="161">
        <v>3771</v>
      </c>
      <c r="F33" s="161" t="s">
        <v>58</v>
      </c>
      <c r="G33" s="161" t="s">
        <v>58</v>
      </c>
      <c r="H33" s="161" t="s">
        <v>58</v>
      </c>
      <c r="I33" s="161" t="s">
        <v>58</v>
      </c>
      <c r="J33" s="162">
        <f>SUM(D33:I33)</f>
        <v>3771</v>
      </c>
    </row>
    <row r="34" spans="2:11" ht="15" thickBot="1" x14ac:dyDescent="0.4">
      <c r="C34" s="19" t="s">
        <v>30</v>
      </c>
      <c r="D34" s="161">
        <v>2143</v>
      </c>
      <c r="E34" s="161">
        <v>2778</v>
      </c>
      <c r="F34" s="161" t="s">
        <v>58</v>
      </c>
      <c r="G34" s="161" t="s">
        <v>58</v>
      </c>
      <c r="H34" s="161">
        <v>2403</v>
      </c>
      <c r="I34" s="161" t="s">
        <v>58</v>
      </c>
      <c r="J34" s="20">
        <f t="shared" ref="J34" si="6">SUM(D34:I34)</f>
        <v>7324</v>
      </c>
    </row>
    <row r="35" spans="2:11" ht="15" thickBot="1" x14ac:dyDescent="0.4">
      <c r="C35" s="19" t="s">
        <v>27</v>
      </c>
      <c r="D35" s="162">
        <f t="shared" ref="D35:H35" si="7">SUM(D33:D34)</f>
        <v>2143</v>
      </c>
      <c r="E35" s="162">
        <f t="shared" si="7"/>
        <v>6549</v>
      </c>
      <c r="F35" s="162">
        <f t="shared" si="7"/>
        <v>0</v>
      </c>
      <c r="G35" s="162">
        <f t="shared" si="7"/>
        <v>0</v>
      </c>
      <c r="H35" s="162">
        <f t="shared" si="7"/>
        <v>2403</v>
      </c>
      <c r="I35" s="162">
        <f>SUM(I33:I34)</f>
        <v>0</v>
      </c>
      <c r="J35" s="162">
        <f>SUM(D35:I35)</f>
        <v>11095</v>
      </c>
    </row>
    <row r="37" spans="2:11" x14ac:dyDescent="0.35">
      <c r="B37" s="2" t="s">
        <v>42</v>
      </c>
      <c r="C37" s="1" t="s">
        <v>211</v>
      </c>
    </row>
    <row r="38" spans="2:11" ht="44" thickBot="1" x14ac:dyDescent="0.4">
      <c r="B38" s="2"/>
      <c r="C38" s="30" t="s">
        <v>31</v>
      </c>
      <c r="D38" s="30" t="s">
        <v>32</v>
      </c>
      <c r="E38" s="30" t="s">
        <v>33</v>
      </c>
      <c r="F38" s="30" t="s">
        <v>43</v>
      </c>
      <c r="G38" s="5"/>
    </row>
    <row r="39" spans="2:11" ht="15.5" thickTop="1" thickBot="1" x14ac:dyDescent="0.4">
      <c r="C39" s="64" t="s">
        <v>1</v>
      </c>
      <c r="D39" s="19" t="s">
        <v>8</v>
      </c>
      <c r="E39" s="163">
        <v>4</v>
      </c>
      <c r="F39" s="163">
        <v>19</v>
      </c>
      <c r="J39" s="57"/>
      <c r="K39" s="58"/>
    </row>
    <row r="40" spans="2:11" ht="15" thickBot="1" x14ac:dyDescent="0.4">
      <c r="C40" s="65"/>
      <c r="D40" s="19" t="s">
        <v>9</v>
      </c>
      <c r="E40" s="163">
        <v>17</v>
      </c>
      <c r="F40" s="163">
        <v>3</v>
      </c>
      <c r="J40" s="57"/>
      <c r="K40" s="57"/>
    </row>
    <row r="41" spans="2:11" ht="15" thickBot="1" x14ac:dyDescent="0.4">
      <c r="C41" s="65"/>
      <c r="D41" s="19" t="s">
        <v>10</v>
      </c>
      <c r="E41" s="36" t="s">
        <v>58</v>
      </c>
      <c r="F41" s="163">
        <v>8</v>
      </c>
      <c r="J41" s="57"/>
      <c r="K41" s="57"/>
    </row>
    <row r="42" spans="2:11" ht="15" thickBot="1" x14ac:dyDescent="0.4">
      <c r="C42" s="65"/>
      <c r="D42" s="19" t="s">
        <v>11</v>
      </c>
      <c r="E42" s="163">
        <v>262</v>
      </c>
      <c r="F42" s="163">
        <v>193</v>
      </c>
      <c r="J42" s="57"/>
      <c r="K42" s="57"/>
    </row>
    <row r="43" spans="2:11" ht="15" thickBot="1" x14ac:dyDescent="0.4">
      <c r="C43" s="65"/>
      <c r="D43" s="19" t="s">
        <v>12</v>
      </c>
      <c r="E43" s="164">
        <v>1526</v>
      </c>
      <c r="F43" s="164">
        <v>1599</v>
      </c>
      <c r="J43" s="59"/>
      <c r="K43" s="59"/>
    </row>
    <row r="44" spans="2:11" ht="15" thickBot="1" x14ac:dyDescent="0.4">
      <c r="C44" s="65"/>
      <c r="D44" s="19" t="s">
        <v>13</v>
      </c>
      <c r="E44" s="163">
        <v>513</v>
      </c>
      <c r="F44" s="163">
        <v>279</v>
      </c>
      <c r="J44" s="57"/>
      <c r="K44" s="57"/>
    </row>
    <row r="45" spans="2:11" ht="15" thickBot="1" x14ac:dyDescent="0.4">
      <c r="C45" s="19"/>
      <c r="D45" s="20" t="s">
        <v>205</v>
      </c>
      <c r="E45" s="165">
        <f>SUM(E39:E44)</f>
        <v>2322</v>
      </c>
      <c r="F45" s="165">
        <f>SUM(F39:F44)</f>
        <v>2101</v>
      </c>
      <c r="J45" s="60"/>
      <c r="K45" s="60"/>
    </row>
    <row r="46" spans="2:11" ht="15" thickBot="1" x14ac:dyDescent="0.4">
      <c r="C46" s="64" t="s">
        <v>34</v>
      </c>
      <c r="D46" s="19" t="s">
        <v>8</v>
      </c>
      <c r="E46" s="36" t="s">
        <v>58</v>
      </c>
      <c r="F46" s="36" t="s">
        <v>58</v>
      </c>
      <c r="J46" s="57"/>
      <c r="K46" s="57"/>
    </row>
    <row r="47" spans="2:11" ht="15" thickBot="1" x14ac:dyDescent="0.4">
      <c r="C47" s="65"/>
      <c r="D47" s="19" t="s">
        <v>9</v>
      </c>
      <c r="E47" s="36" t="s">
        <v>58</v>
      </c>
      <c r="F47" s="36" t="s">
        <v>58</v>
      </c>
      <c r="J47" s="57"/>
      <c r="K47" s="57"/>
    </row>
    <row r="48" spans="2:11" ht="15" thickBot="1" x14ac:dyDescent="0.4">
      <c r="C48" s="65"/>
      <c r="D48" s="19" t="s">
        <v>10</v>
      </c>
      <c r="E48" s="36" t="s">
        <v>58</v>
      </c>
      <c r="F48" s="36" t="s">
        <v>58</v>
      </c>
      <c r="J48" s="57"/>
      <c r="K48" s="57"/>
    </row>
    <row r="49" spans="3:11" ht="15" thickBot="1" x14ac:dyDescent="0.4">
      <c r="C49" s="65"/>
      <c r="D49" s="19" t="s">
        <v>11</v>
      </c>
      <c r="E49" s="163">
        <v>201</v>
      </c>
      <c r="F49" s="163">
        <v>68</v>
      </c>
      <c r="J49" s="57"/>
      <c r="K49" s="57"/>
    </row>
    <row r="50" spans="3:11" ht="15" thickBot="1" x14ac:dyDescent="0.4">
      <c r="C50" s="65"/>
      <c r="D50" s="19" t="s">
        <v>12</v>
      </c>
      <c r="E50" s="163">
        <v>22</v>
      </c>
      <c r="F50" s="163">
        <v>135</v>
      </c>
      <c r="J50" s="57"/>
      <c r="K50" s="57"/>
    </row>
    <row r="51" spans="3:11" ht="15" thickBot="1" x14ac:dyDescent="0.4">
      <c r="C51" s="65"/>
      <c r="D51" s="19" t="s">
        <v>13</v>
      </c>
      <c r="E51" s="164">
        <v>1354</v>
      </c>
      <c r="F51" s="164">
        <v>1254</v>
      </c>
      <c r="J51" s="59"/>
      <c r="K51" s="59"/>
    </row>
    <row r="52" spans="3:11" ht="15" thickBot="1" x14ac:dyDescent="0.4">
      <c r="C52" s="19"/>
      <c r="D52" s="20" t="s">
        <v>206</v>
      </c>
      <c r="E52" s="165">
        <f>SUM(E46:E51)</f>
        <v>1577</v>
      </c>
      <c r="F52" s="165">
        <f>SUM(F46:F51)</f>
        <v>1457</v>
      </c>
      <c r="J52" s="60"/>
      <c r="K52" s="60"/>
    </row>
    <row r="53" spans="3:11" ht="15" thickBot="1" x14ac:dyDescent="0.4">
      <c r="C53" s="64" t="s">
        <v>3</v>
      </c>
      <c r="D53" s="19" t="s">
        <v>8</v>
      </c>
      <c r="E53" s="163">
        <v>155</v>
      </c>
      <c r="F53" s="163">
        <v>246</v>
      </c>
      <c r="J53" s="57"/>
      <c r="K53" s="57"/>
    </row>
    <row r="54" spans="3:11" ht="15" thickBot="1" x14ac:dyDescent="0.4">
      <c r="C54" s="65"/>
      <c r="D54" s="19" t="s">
        <v>9</v>
      </c>
      <c r="E54" s="163">
        <v>92</v>
      </c>
      <c r="F54" s="163">
        <v>87</v>
      </c>
      <c r="J54" s="57"/>
      <c r="K54" s="57"/>
    </row>
    <row r="55" spans="3:11" ht="15" thickBot="1" x14ac:dyDescent="0.4">
      <c r="C55" s="65"/>
      <c r="D55" s="19" t="s">
        <v>10</v>
      </c>
      <c r="E55" s="163">
        <v>198</v>
      </c>
      <c r="F55" s="163">
        <v>170</v>
      </c>
      <c r="J55" s="57"/>
      <c r="K55" s="57"/>
    </row>
    <row r="56" spans="3:11" ht="15" thickBot="1" x14ac:dyDescent="0.4">
      <c r="C56" s="65"/>
      <c r="D56" s="19" t="s">
        <v>11</v>
      </c>
      <c r="E56" s="163">
        <v>591</v>
      </c>
      <c r="F56" s="163">
        <v>573</v>
      </c>
      <c r="J56" s="57"/>
      <c r="K56" s="57"/>
    </row>
    <row r="57" spans="3:11" ht="15" thickBot="1" x14ac:dyDescent="0.4">
      <c r="C57" s="65"/>
      <c r="D57" s="19" t="s">
        <v>12</v>
      </c>
      <c r="E57" s="164">
        <v>1251</v>
      </c>
      <c r="F57" s="163">
        <v>945</v>
      </c>
      <c r="J57" s="59"/>
      <c r="K57" s="57"/>
    </row>
    <row r="58" spans="3:11" ht="15" thickBot="1" x14ac:dyDescent="0.4">
      <c r="C58" s="65"/>
      <c r="D58" s="19" t="s">
        <v>13</v>
      </c>
      <c r="E58" s="36" t="s">
        <v>58</v>
      </c>
      <c r="F58" s="163">
        <v>79</v>
      </c>
      <c r="J58" s="57"/>
      <c r="K58" s="57"/>
    </row>
    <row r="59" spans="3:11" ht="15" thickBot="1" x14ac:dyDescent="0.4">
      <c r="C59" s="19"/>
      <c r="D59" s="20" t="s">
        <v>207</v>
      </c>
      <c r="E59" s="165">
        <f>SUM(E53:E58)</f>
        <v>2287</v>
      </c>
      <c r="F59" s="165">
        <f>SUM(F53:F58)</f>
        <v>2100</v>
      </c>
      <c r="J59" s="60"/>
      <c r="K59" s="60"/>
    </row>
    <row r="60" spans="3:11" ht="15" thickBot="1" x14ac:dyDescent="0.4">
      <c r="C60" s="64" t="s">
        <v>4</v>
      </c>
      <c r="D60" s="19" t="s">
        <v>8</v>
      </c>
      <c r="E60" s="36" t="s">
        <v>58</v>
      </c>
      <c r="F60" s="36" t="s">
        <v>58</v>
      </c>
      <c r="J60" s="57"/>
      <c r="K60" s="57"/>
    </row>
    <row r="61" spans="3:11" ht="15" thickBot="1" x14ac:dyDescent="0.4">
      <c r="C61" s="65"/>
      <c r="D61" s="19" t="s">
        <v>9</v>
      </c>
      <c r="E61" s="36" t="s">
        <v>58</v>
      </c>
      <c r="F61" s="36" t="s">
        <v>58</v>
      </c>
      <c r="J61" s="57"/>
      <c r="K61" s="57"/>
    </row>
    <row r="62" spans="3:11" ht="15" thickBot="1" x14ac:dyDescent="0.4">
      <c r="C62" s="65"/>
      <c r="D62" s="19" t="s">
        <v>10</v>
      </c>
      <c r="E62" s="36" t="s">
        <v>58</v>
      </c>
      <c r="F62" s="36" t="s">
        <v>58</v>
      </c>
      <c r="J62" s="57"/>
      <c r="K62" s="57"/>
    </row>
    <row r="63" spans="3:11" ht="15" thickBot="1" x14ac:dyDescent="0.4">
      <c r="C63" s="65"/>
      <c r="D63" s="19" t="s">
        <v>11</v>
      </c>
      <c r="E63" s="163">
        <v>50</v>
      </c>
      <c r="F63" s="36" t="s">
        <v>58</v>
      </c>
      <c r="J63" s="57"/>
      <c r="K63" s="57"/>
    </row>
    <row r="64" spans="3:11" ht="15" thickBot="1" x14ac:dyDescent="0.4">
      <c r="C64" s="65"/>
      <c r="D64" s="19" t="s">
        <v>12</v>
      </c>
      <c r="E64" s="36" t="s">
        <v>58</v>
      </c>
      <c r="F64" s="36" t="s">
        <v>58</v>
      </c>
      <c r="J64" s="57"/>
      <c r="K64" s="57"/>
    </row>
    <row r="65" spans="3:11" ht="15" thickBot="1" x14ac:dyDescent="0.4">
      <c r="C65" s="65"/>
      <c r="D65" s="19" t="s">
        <v>13</v>
      </c>
      <c r="E65" s="163">
        <v>221</v>
      </c>
      <c r="F65" s="163">
        <v>469</v>
      </c>
      <c r="J65" s="57"/>
      <c r="K65" s="57"/>
    </row>
    <row r="66" spans="3:11" ht="15" thickBot="1" x14ac:dyDescent="0.4">
      <c r="C66" s="19"/>
      <c r="D66" s="20" t="s">
        <v>208</v>
      </c>
      <c r="E66" s="166">
        <f>SUM(E60:E65)</f>
        <v>271</v>
      </c>
      <c r="F66" s="166">
        <f>SUM(F60:F65)</f>
        <v>469</v>
      </c>
      <c r="J66" s="58"/>
      <c r="K66" s="58"/>
    </row>
    <row r="67" spans="3:11" ht="15" thickBot="1" x14ac:dyDescent="0.4">
      <c r="C67" s="64" t="s">
        <v>5</v>
      </c>
      <c r="D67" s="19" t="s">
        <v>8</v>
      </c>
      <c r="E67" s="36" t="s">
        <v>58</v>
      </c>
      <c r="F67" s="36" t="s">
        <v>58</v>
      </c>
      <c r="J67" s="57"/>
      <c r="K67" s="57"/>
    </row>
    <row r="68" spans="3:11" ht="15" thickBot="1" x14ac:dyDescent="0.4">
      <c r="C68" s="65"/>
      <c r="D68" s="19" t="s">
        <v>9</v>
      </c>
      <c r="E68" s="163">
        <v>51</v>
      </c>
      <c r="F68" s="163">
        <v>52</v>
      </c>
      <c r="J68" s="57"/>
      <c r="K68" s="57"/>
    </row>
    <row r="69" spans="3:11" ht="15" thickBot="1" x14ac:dyDescent="0.4">
      <c r="C69" s="65"/>
      <c r="D69" s="19" t="s">
        <v>10</v>
      </c>
      <c r="E69" s="36" t="s">
        <v>58</v>
      </c>
      <c r="F69" s="36" t="s">
        <v>58</v>
      </c>
      <c r="J69" s="57"/>
      <c r="K69" s="57"/>
    </row>
    <row r="70" spans="3:11" ht="15" thickBot="1" x14ac:dyDescent="0.4">
      <c r="C70" s="65"/>
      <c r="D70" s="19" t="s">
        <v>11</v>
      </c>
      <c r="E70" s="36" t="s">
        <v>58</v>
      </c>
      <c r="F70" s="36" t="s">
        <v>58</v>
      </c>
      <c r="J70" s="57"/>
      <c r="K70" s="57"/>
    </row>
    <row r="71" spans="3:11" ht="15" thickBot="1" x14ac:dyDescent="0.4">
      <c r="C71" s="65"/>
      <c r="D71" s="19" t="s">
        <v>12</v>
      </c>
      <c r="E71" s="163">
        <v>488</v>
      </c>
      <c r="F71" s="163">
        <v>434</v>
      </c>
      <c r="J71" s="57"/>
      <c r="K71" s="57"/>
    </row>
    <row r="72" spans="3:11" ht="15" thickBot="1" x14ac:dyDescent="0.4">
      <c r="C72" s="65"/>
      <c r="D72" s="19" t="s">
        <v>13</v>
      </c>
      <c r="E72" s="163">
        <v>429</v>
      </c>
      <c r="F72" s="163">
        <v>423</v>
      </c>
      <c r="J72" s="57"/>
      <c r="K72" s="57"/>
    </row>
    <row r="73" spans="3:11" ht="15" thickBot="1" x14ac:dyDescent="0.4">
      <c r="C73" s="19"/>
      <c r="D73" s="20" t="s">
        <v>209</v>
      </c>
      <c r="E73" s="166">
        <f>SUM(E67:E72)</f>
        <v>968</v>
      </c>
      <c r="F73" s="166">
        <f>SUM(F67:F72)</f>
        <v>909</v>
      </c>
      <c r="J73" s="58"/>
      <c r="K73" s="58"/>
    </row>
    <row r="74" spans="3:11" ht="15" thickBot="1" x14ac:dyDescent="0.4">
      <c r="C74" s="64" t="s">
        <v>6</v>
      </c>
      <c r="D74" s="19" t="s">
        <v>8</v>
      </c>
      <c r="E74" s="36" t="s">
        <v>58</v>
      </c>
      <c r="F74" s="36" t="s">
        <v>58</v>
      </c>
      <c r="J74" s="57"/>
      <c r="K74" s="57"/>
    </row>
    <row r="75" spans="3:11" ht="15" thickBot="1" x14ac:dyDescent="0.4">
      <c r="C75" s="65"/>
      <c r="D75" s="19" t="s">
        <v>9</v>
      </c>
      <c r="E75" s="36" t="s">
        <v>58</v>
      </c>
      <c r="F75" s="36" t="s">
        <v>58</v>
      </c>
      <c r="J75" s="57"/>
      <c r="K75" s="57"/>
    </row>
    <row r="76" spans="3:11" ht="15" thickBot="1" x14ac:dyDescent="0.4">
      <c r="C76" s="65"/>
      <c r="D76" s="19" t="s">
        <v>10</v>
      </c>
      <c r="E76" s="36" t="s">
        <v>58</v>
      </c>
      <c r="F76" s="36" t="s">
        <v>58</v>
      </c>
      <c r="J76" s="57"/>
      <c r="K76" s="57"/>
    </row>
    <row r="77" spans="3:11" ht="15" thickBot="1" x14ac:dyDescent="0.4">
      <c r="C77" s="65"/>
      <c r="D77" s="19" t="s">
        <v>11</v>
      </c>
      <c r="E77" s="36" t="s">
        <v>58</v>
      </c>
      <c r="F77" s="36" t="s">
        <v>58</v>
      </c>
      <c r="J77" s="57"/>
      <c r="K77" s="57"/>
    </row>
    <row r="78" spans="3:11" ht="15" thickBot="1" x14ac:dyDescent="0.4">
      <c r="C78" s="65"/>
      <c r="D78" s="19" t="s">
        <v>12</v>
      </c>
      <c r="E78" s="163">
        <v>460</v>
      </c>
      <c r="F78" s="163">
        <v>460</v>
      </c>
      <c r="J78" s="57"/>
      <c r="K78" s="57"/>
    </row>
    <row r="79" spans="3:11" ht="15" thickBot="1" x14ac:dyDescent="0.4">
      <c r="C79" s="65"/>
      <c r="D79" s="19" t="s">
        <v>13</v>
      </c>
      <c r="E79" s="163">
        <v>500</v>
      </c>
      <c r="F79" s="163">
        <v>500</v>
      </c>
      <c r="J79" s="57"/>
      <c r="K79" s="57"/>
    </row>
    <row r="80" spans="3:11" ht="15" thickBot="1" x14ac:dyDescent="0.4">
      <c r="C80" s="19"/>
      <c r="D80" s="20" t="s">
        <v>210</v>
      </c>
      <c r="E80" s="166">
        <f>SUM(E74:E79)</f>
        <v>960</v>
      </c>
      <c r="F80" s="166">
        <f>SUM(F74:F79)</f>
        <v>960</v>
      </c>
      <c r="J80" s="58"/>
      <c r="K80" s="58"/>
    </row>
    <row r="81" spans="3:11" ht="15" thickBot="1" x14ac:dyDescent="0.4">
      <c r="C81" s="64" t="s">
        <v>7</v>
      </c>
      <c r="D81" s="19" t="s">
        <v>8</v>
      </c>
      <c r="E81" s="163">
        <v>159</v>
      </c>
      <c r="F81" s="163">
        <v>265</v>
      </c>
      <c r="J81" s="57"/>
      <c r="K81" s="57"/>
    </row>
    <row r="82" spans="3:11" ht="15" thickBot="1" x14ac:dyDescent="0.4">
      <c r="C82" s="65"/>
      <c r="D82" s="19" t="s">
        <v>9</v>
      </c>
      <c r="E82" s="163">
        <v>160</v>
      </c>
      <c r="F82" s="163">
        <v>142</v>
      </c>
      <c r="J82" s="57"/>
      <c r="K82" s="57"/>
    </row>
    <row r="83" spans="3:11" ht="15" thickBot="1" x14ac:dyDescent="0.4">
      <c r="C83" s="65"/>
      <c r="D83" s="19" t="s">
        <v>10</v>
      </c>
      <c r="E83" s="163">
        <v>198</v>
      </c>
      <c r="F83" s="163">
        <v>178</v>
      </c>
      <c r="J83" s="57"/>
      <c r="K83" s="57"/>
    </row>
    <row r="84" spans="3:11" ht="15" thickBot="1" x14ac:dyDescent="0.4">
      <c r="C84" s="65"/>
      <c r="D84" s="19" t="s">
        <v>11</v>
      </c>
      <c r="E84" s="164">
        <v>1104</v>
      </c>
      <c r="F84" s="163">
        <v>834</v>
      </c>
      <c r="J84" s="59"/>
      <c r="K84" s="57"/>
    </row>
    <row r="85" spans="3:11" ht="15" thickBot="1" x14ac:dyDescent="0.4">
      <c r="C85" s="65"/>
      <c r="D85" s="19" t="s">
        <v>12</v>
      </c>
      <c r="E85" s="164">
        <v>3747</v>
      </c>
      <c r="F85" s="164">
        <v>3573</v>
      </c>
      <c r="J85" s="59"/>
      <c r="K85" s="59"/>
    </row>
    <row r="86" spans="3:11" ht="15" thickBot="1" x14ac:dyDescent="0.4">
      <c r="C86" s="65"/>
      <c r="D86" s="19" t="s">
        <v>13</v>
      </c>
      <c r="E86" s="164">
        <v>3017</v>
      </c>
      <c r="F86" s="164">
        <v>3004</v>
      </c>
      <c r="J86" s="59"/>
      <c r="K86" s="59"/>
    </row>
    <row r="87" spans="3:11" ht="15" thickBot="1" x14ac:dyDescent="0.4">
      <c r="C87" s="20" t="s">
        <v>35</v>
      </c>
      <c r="D87" s="20" t="s">
        <v>36</v>
      </c>
      <c r="E87" s="165">
        <f>SUM(E81:E86)</f>
        <v>8385</v>
      </c>
      <c r="F87" s="165">
        <f>SUM(F81:F86)</f>
        <v>7996</v>
      </c>
      <c r="J87" s="60"/>
      <c r="K87" s="60"/>
    </row>
    <row r="88" spans="3:11" ht="15" thickBot="1" x14ac:dyDescent="0.4">
      <c r="C88" s="20" t="s">
        <v>37</v>
      </c>
      <c r="D88" s="55" t="s">
        <v>38</v>
      </c>
      <c r="E88" s="167">
        <v>6747</v>
      </c>
      <c r="F88" s="167">
        <v>6549</v>
      </c>
      <c r="J88" s="59"/>
      <c r="K88" s="59"/>
    </row>
    <row r="89" spans="3:11" ht="15" thickBot="1" x14ac:dyDescent="0.4">
      <c r="C89" s="20" t="s">
        <v>39</v>
      </c>
      <c r="D89" s="56" t="s">
        <v>38</v>
      </c>
      <c r="E89" s="168"/>
      <c r="F89" s="169">
        <v>2403</v>
      </c>
      <c r="J89" s="61"/>
      <c r="K89" s="62"/>
    </row>
    <row r="90" spans="3:11" ht="15" thickBot="1" x14ac:dyDescent="0.4">
      <c r="C90" s="20" t="s">
        <v>40</v>
      </c>
      <c r="D90" s="56" t="s">
        <v>38</v>
      </c>
      <c r="E90" s="168"/>
      <c r="F90" s="169">
        <v>2143</v>
      </c>
      <c r="J90" s="61"/>
      <c r="K90" s="62"/>
    </row>
    <row r="91" spans="3:11" ht="15" thickBot="1" x14ac:dyDescent="0.4">
      <c r="C91" s="20" t="s">
        <v>41</v>
      </c>
      <c r="D91" s="20" t="s">
        <v>38</v>
      </c>
      <c r="E91" s="165">
        <v>6747</v>
      </c>
      <c r="F91" s="165">
        <f>SUM(F88:F90)</f>
        <v>11095</v>
      </c>
      <c r="J91" s="63"/>
      <c r="K91" s="6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F3A-3FFE-4607-A338-250856C31905}">
  <dimension ref="B2:K80"/>
  <sheetViews>
    <sheetView showGridLines="0" rightToLeft="1" topLeftCell="A55" workbookViewId="0">
      <selection activeCell="E19" sqref="E19"/>
    </sheetView>
  </sheetViews>
  <sheetFormatPr defaultColWidth="9.08984375" defaultRowHeight="14.5" x14ac:dyDescent="0.35"/>
  <cols>
    <col min="1" max="1" width="9.08984375" style="1" customWidth="1"/>
    <col min="2" max="2" width="8.08984375" style="1" bestFit="1" customWidth="1"/>
    <col min="3" max="3" width="26.7265625" style="1" bestFit="1" customWidth="1"/>
    <col min="4" max="4" width="17.6328125" style="1" customWidth="1"/>
    <col min="5" max="10" width="11.26953125" style="1" customWidth="1"/>
    <col min="11" max="11" width="9.08984375" style="1"/>
    <col min="12" max="12" width="8.7265625" style="1" customWidth="1"/>
    <col min="13" max="16384" width="9.08984375" style="1"/>
  </cols>
  <sheetData>
    <row r="2" spans="2:11" x14ac:dyDescent="0.35">
      <c r="B2" s="2" t="s">
        <v>212</v>
      </c>
      <c r="C2" s="1" t="s">
        <v>213</v>
      </c>
    </row>
    <row r="3" spans="2:11" ht="15" thickBot="1" x14ac:dyDescent="0.4">
      <c r="C3" s="29" t="s">
        <v>152</v>
      </c>
      <c r="D3" s="29" t="s">
        <v>1</v>
      </c>
      <c r="E3" s="29" t="s">
        <v>2</v>
      </c>
      <c r="F3" s="29" t="s">
        <v>3</v>
      </c>
      <c r="G3" s="29" t="s">
        <v>4</v>
      </c>
      <c r="H3" s="29" t="s">
        <v>5</v>
      </c>
      <c r="I3" s="29" t="s">
        <v>6</v>
      </c>
      <c r="J3" s="29" t="s">
        <v>7</v>
      </c>
      <c r="K3" s="29" t="s">
        <v>148</v>
      </c>
    </row>
    <row r="4" spans="2:11" ht="15.5" thickTop="1" thickBot="1" x14ac:dyDescent="0.4">
      <c r="C4" s="18" t="s">
        <v>149</v>
      </c>
      <c r="D4" s="161" t="s">
        <v>58</v>
      </c>
      <c r="E4" s="171" t="s">
        <v>58</v>
      </c>
      <c r="F4" s="172">
        <v>155</v>
      </c>
      <c r="G4" s="171" t="s">
        <v>58</v>
      </c>
      <c r="H4" s="161" t="s">
        <v>58</v>
      </c>
      <c r="I4" s="161" t="s">
        <v>58</v>
      </c>
      <c r="J4" s="173">
        <f>SUM(D4:I4)</f>
        <v>155</v>
      </c>
      <c r="K4" s="173">
        <v>155</v>
      </c>
    </row>
    <row r="5" spans="2:11" ht="15" thickBot="1" x14ac:dyDescent="0.4">
      <c r="C5" s="19">
        <v>2024</v>
      </c>
      <c r="D5" s="174">
        <v>22</v>
      </c>
      <c r="E5" s="161" t="s">
        <v>58</v>
      </c>
      <c r="F5" s="174">
        <v>147</v>
      </c>
      <c r="G5" s="161" t="s">
        <v>58</v>
      </c>
      <c r="H5" s="161" t="s">
        <v>58</v>
      </c>
      <c r="I5" s="161" t="s">
        <v>58</v>
      </c>
      <c r="J5" s="175">
        <f t="shared" ref="J5:J8" si="0">SUM(D5:I5)</f>
        <v>169</v>
      </c>
      <c r="K5" s="175">
        <f>K4+J5</f>
        <v>324</v>
      </c>
    </row>
    <row r="6" spans="2:11" ht="15" thickBot="1" x14ac:dyDescent="0.4">
      <c r="C6" s="19">
        <v>2025</v>
      </c>
      <c r="D6" s="174">
        <v>61</v>
      </c>
      <c r="E6" s="161" t="s">
        <v>58</v>
      </c>
      <c r="F6" s="174">
        <v>201</v>
      </c>
      <c r="G6" s="161" t="s">
        <v>58</v>
      </c>
      <c r="H6" s="174">
        <v>52</v>
      </c>
      <c r="I6" s="161" t="s">
        <v>58</v>
      </c>
      <c r="J6" s="175">
        <f t="shared" si="0"/>
        <v>314</v>
      </c>
      <c r="K6" s="175">
        <f t="shared" ref="K6:K8" si="1">K5+J6</f>
        <v>638</v>
      </c>
    </row>
    <row r="7" spans="2:11" ht="15" thickBot="1" x14ac:dyDescent="0.4">
      <c r="C7" s="19">
        <v>2026</v>
      </c>
      <c r="D7" s="174">
        <v>74</v>
      </c>
      <c r="E7" s="174">
        <v>61</v>
      </c>
      <c r="F7" s="174">
        <v>295</v>
      </c>
      <c r="G7" s="161" t="s">
        <v>58</v>
      </c>
      <c r="H7" s="174">
        <v>132</v>
      </c>
      <c r="I7" s="161" t="s">
        <v>58</v>
      </c>
      <c r="J7" s="175">
        <f t="shared" si="0"/>
        <v>562</v>
      </c>
      <c r="K7" s="175">
        <f t="shared" si="1"/>
        <v>1200</v>
      </c>
    </row>
    <row r="8" spans="2:11" ht="15" thickBot="1" x14ac:dyDescent="0.4">
      <c r="C8" s="19">
        <v>2027</v>
      </c>
      <c r="D8" s="174">
        <v>355</v>
      </c>
      <c r="E8" s="174">
        <v>86</v>
      </c>
      <c r="F8" s="174">
        <v>698</v>
      </c>
      <c r="G8" s="174">
        <v>21</v>
      </c>
      <c r="H8" s="174">
        <v>362</v>
      </c>
      <c r="I8" s="175">
        <v>345</v>
      </c>
      <c r="J8" s="175">
        <f t="shared" si="0"/>
        <v>1867</v>
      </c>
      <c r="K8" s="175">
        <f t="shared" si="1"/>
        <v>3067</v>
      </c>
    </row>
    <row r="9" spans="2:11" ht="16.5" customHeight="1" thickBot="1" x14ac:dyDescent="0.4">
      <c r="C9" s="20" t="s">
        <v>151</v>
      </c>
      <c r="D9" s="70">
        <f>SUM(D4:D8)</f>
        <v>512</v>
      </c>
      <c r="E9" s="70">
        <f t="shared" ref="E9:I9" si="2">SUM(E4:E8)</f>
        <v>147</v>
      </c>
      <c r="F9" s="70">
        <f t="shared" si="2"/>
        <v>1496</v>
      </c>
      <c r="G9" s="70">
        <f t="shared" si="2"/>
        <v>21</v>
      </c>
      <c r="H9" s="70">
        <f t="shared" si="2"/>
        <v>546</v>
      </c>
      <c r="I9" s="70">
        <f t="shared" si="2"/>
        <v>345</v>
      </c>
      <c r="J9" s="70">
        <f>SUM(J4:J8)</f>
        <v>3067</v>
      </c>
      <c r="K9" s="176">
        <f>K8</f>
        <v>3067</v>
      </c>
    </row>
    <row r="11" spans="2:11" ht="15" thickBot="1" x14ac:dyDescent="0.4">
      <c r="C11" s="29" t="s">
        <v>150</v>
      </c>
      <c r="D11" s="29" t="s">
        <v>1</v>
      </c>
      <c r="E11" s="29" t="s">
        <v>2</v>
      </c>
      <c r="F11" s="29" t="s">
        <v>3</v>
      </c>
      <c r="G11" s="29" t="s">
        <v>4</v>
      </c>
      <c r="H11" s="29" t="s">
        <v>5</v>
      </c>
      <c r="I11" s="29" t="s">
        <v>6</v>
      </c>
      <c r="J11" s="29" t="s">
        <v>7</v>
      </c>
      <c r="K11" s="29" t="s">
        <v>148</v>
      </c>
    </row>
    <row r="12" spans="2:11" ht="15.5" thickTop="1" thickBot="1" x14ac:dyDescent="0.4">
      <c r="C12" s="18" t="s">
        <v>149</v>
      </c>
      <c r="D12" s="171" t="s">
        <v>58</v>
      </c>
      <c r="E12" s="161" t="s">
        <v>58</v>
      </c>
      <c r="F12" s="171" t="s">
        <v>58</v>
      </c>
      <c r="G12" s="171" t="s">
        <v>58</v>
      </c>
      <c r="H12" s="171" t="s">
        <v>58</v>
      </c>
      <c r="I12" s="171" t="s">
        <v>58</v>
      </c>
      <c r="J12" s="161" t="s">
        <v>58</v>
      </c>
      <c r="K12" s="173"/>
    </row>
    <row r="13" spans="2:11" ht="15" thickBot="1" x14ac:dyDescent="0.4">
      <c r="C13" s="19">
        <v>2024</v>
      </c>
      <c r="D13" s="161" t="s">
        <v>58</v>
      </c>
      <c r="E13" s="161">
        <v>102</v>
      </c>
      <c r="F13" s="161" t="s">
        <v>58</v>
      </c>
      <c r="G13" s="161" t="s">
        <v>58</v>
      </c>
      <c r="H13" s="161" t="s">
        <v>58</v>
      </c>
      <c r="I13" s="161" t="s">
        <v>58</v>
      </c>
      <c r="J13" s="175">
        <f t="shared" ref="J13:J16" si="3">SUM(D13:I13)</f>
        <v>102</v>
      </c>
      <c r="K13" s="175">
        <f>K12+J13</f>
        <v>102</v>
      </c>
    </row>
    <row r="14" spans="2:11" ht="15" thickBot="1" x14ac:dyDescent="0.4">
      <c r="C14" s="19">
        <v>2025</v>
      </c>
      <c r="D14" s="161" t="s">
        <v>58</v>
      </c>
      <c r="E14" s="161">
        <v>82</v>
      </c>
      <c r="F14" s="161" t="s">
        <v>58</v>
      </c>
      <c r="G14" s="161" t="s">
        <v>58</v>
      </c>
      <c r="H14" s="161" t="s">
        <v>58</v>
      </c>
      <c r="I14" s="161" t="s">
        <v>58</v>
      </c>
      <c r="J14" s="175">
        <f t="shared" si="3"/>
        <v>82</v>
      </c>
      <c r="K14" s="175">
        <f t="shared" ref="K14:K16" si="4">K13+J14</f>
        <v>184</v>
      </c>
    </row>
    <row r="15" spans="2:11" ht="15" thickBot="1" x14ac:dyDescent="0.4">
      <c r="C15" s="19">
        <v>2026</v>
      </c>
      <c r="D15" s="161" t="s">
        <v>58</v>
      </c>
      <c r="E15" s="161">
        <v>292</v>
      </c>
      <c r="F15" s="161" t="s">
        <v>58</v>
      </c>
      <c r="G15" s="161" t="s">
        <v>58</v>
      </c>
      <c r="H15" s="174">
        <v>241</v>
      </c>
      <c r="I15" s="161" t="s">
        <v>58</v>
      </c>
      <c r="J15" s="175">
        <f t="shared" si="3"/>
        <v>533</v>
      </c>
      <c r="K15" s="175">
        <f t="shared" si="4"/>
        <v>717</v>
      </c>
    </row>
    <row r="16" spans="2:11" ht="15" thickBot="1" x14ac:dyDescent="0.4">
      <c r="C16" s="19">
        <v>2027</v>
      </c>
      <c r="D16" s="161">
        <v>323</v>
      </c>
      <c r="E16" s="161">
        <v>182</v>
      </c>
      <c r="F16" s="161" t="s">
        <v>58</v>
      </c>
      <c r="G16" s="161" t="s">
        <v>58</v>
      </c>
      <c r="H16" s="174">
        <v>1004</v>
      </c>
      <c r="I16" s="161" t="s">
        <v>58</v>
      </c>
      <c r="J16" s="175">
        <f t="shared" si="3"/>
        <v>1509</v>
      </c>
      <c r="K16" s="175">
        <f t="shared" si="4"/>
        <v>2226</v>
      </c>
    </row>
    <row r="17" spans="3:11" ht="15" thickBot="1" x14ac:dyDescent="0.4">
      <c r="C17" s="20" t="s">
        <v>151</v>
      </c>
      <c r="D17" s="162">
        <f t="shared" ref="D17" si="5">SUM(D12:D16)</f>
        <v>323</v>
      </c>
      <c r="E17" s="162">
        <f t="shared" ref="E17" si="6">SUM(E12:E16)</f>
        <v>658</v>
      </c>
      <c r="F17" s="70">
        <f t="shared" ref="F17" si="7">SUM(F12:F16)</f>
        <v>0</v>
      </c>
      <c r="G17" s="70">
        <f t="shared" ref="G17" si="8">SUM(G12:G16)</f>
        <v>0</v>
      </c>
      <c r="H17" s="70">
        <f t="shared" ref="H17" si="9">SUM(H12:H16)</f>
        <v>1245</v>
      </c>
      <c r="I17" s="70">
        <f t="shared" ref="I17" si="10">SUM(I12:I16)</f>
        <v>0</v>
      </c>
      <c r="J17" s="70">
        <f>SUM(J12:J16)</f>
        <v>2226</v>
      </c>
      <c r="K17" s="176">
        <f>K16</f>
        <v>2226</v>
      </c>
    </row>
    <row r="20" spans="3:11" x14ac:dyDescent="0.35">
      <c r="C20" s="1" t="s">
        <v>214</v>
      </c>
    </row>
    <row r="21" spans="3:11" ht="15" thickBot="1" x14ac:dyDescent="0.4">
      <c r="C21" s="29" t="s">
        <v>32</v>
      </c>
      <c r="D21" s="29" t="s">
        <v>153</v>
      </c>
      <c r="E21" s="29" t="s">
        <v>149</v>
      </c>
      <c r="F21" s="29">
        <v>2024</v>
      </c>
      <c r="G21" s="29">
        <v>2025</v>
      </c>
      <c r="H21" s="29">
        <v>2026</v>
      </c>
      <c r="I21" s="29">
        <v>2027</v>
      </c>
      <c r="J21" s="29" t="s">
        <v>154</v>
      </c>
    </row>
    <row r="22" spans="3:11" ht="15.5" thickTop="1" thickBot="1" x14ac:dyDescent="0.4">
      <c r="C22" s="19" t="s">
        <v>8</v>
      </c>
      <c r="D22" s="19" t="s">
        <v>1</v>
      </c>
      <c r="E22" s="171" t="s">
        <v>58</v>
      </c>
      <c r="F22" s="173">
        <v>12</v>
      </c>
      <c r="G22" s="171" t="s">
        <v>58</v>
      </c>
      <c r="H22" s="171" t="s">
        <v>58</v>
      </c>
      <c r="I22" s="171" t="s">
        <v>58</v>
      </c>
      <c r="J22" s="171">
        <v>12</v>
      </c>
    </row>
    <row r="23" spans="3:11" ht="15" thickBot="1" x14ac:dyDescent="0.4">
      <c r="C23" s="19"/>
      <c r="D23" s="19" t="s">
        <v>2</v>
      </c>
      <c r="E23" s="161" t="s">
        <v>58</v>
      </c>
      <c r="F23" s="170" t="s">
        <v>58</v>
      </c>
      <c r="G23" s="161" t="s">
        <v>58</v>
      </c>
      <c r="H23" s="161" t="s">
        <v>58</v>
      </c>
      <c r="I23" s="161" t="s">
        <v>58</v>
      </c>
      <c r="J23" s="161" t="s">
        <v>58</v>
      </c>
    </row>
    <row r="24" spans="3:11" ht="15" thickBot="1" x14ac:dyDescent="0.4">
      <c r="C24" s="19"/>
      <c r="D24" s="19" t="s">
        <v>3</v>
      </c>
      <c r="E24" s="174">
        <v>78</v>
      </c>
      <c r="F24" s="175">
        <v>46</v>
      </c>
      <c r="G24" s="161" t="s">
        <v>58</v>
      </c>
      <c r="H24" s="161" t="s">
        <v>58</v>
      </c>
      <c r="I24" s="161" t="s">
        <v>58</v>
      </c>
      <c r="J24" s="161">
        <v>124</v>
      </c>
    </row>
    <row r="25" spans="3:11" ht="15" thickBot="1" x14ac:dyDescent="0.4">
      <c r="C25" s="19"/>
      <c r="D25" s="19" t="s">
        <v>4</v>
      </c>
      <c r="E25" s="161" t="s">
        <v>58</v>
      </c>
      <c r="F25" s="170" t="s">
        <v>58</v>
      </c>
      <c r="G25" s="161" t="s">
        <v>58</v>
      </c>
      <c r="H25" s="161" t="s">
        <v>58</v>
      </c>
      <c r="I25" s="161" t="s">
        <v>58</v>
      </c>
      <c r="J25" s="161" t="s">
        <v>58</v>
      </c>
    </row>
    <row r="26" spans="3:11" ht="15" thickBot="1" x14ac:dyDescent="0.4">
      <c r="C26" s="19"/>
      <c r="D26" s="19" t="s">
        <v>5</v>
      </c>
      <c r="E26" s="161" t="s">
        <v>58</v>
      </c>
      <c r="F26" s="170" t="s">
        <v>58</v>
      </c>
      <c r="G26" s="161" t="s">
        <v>58</v>
      </c>
      <c r="H26" s="161" t="s">
        <v>58</v>
      </c>
      <c r="I26" s="161" t="s">
        <v>58</v>
      </c>
      <c r="J26" s="161" t="s">
        <v>58</v>
      </c>
    </row>
    <row r="27" spans="3:11" ht="15" thickBot="1" x14ac:dyDescent="0.4">
      <c r="C27" s="19"/>
      <c r="D27" s="19" t="s">
        <v>6</v>
      </c>
      <c r="E27" s="161" t="s">
        <v>58</v>
      </c>
      <c r="F27" s="170" t="s">
        <v>58</v>
      </c>
      <c r="G27" s="161" t="s">
        <v>58</v>
      </c>
      <c r="H27" s="161" t="s">
        <v>58</v>
      </c>
      <c r="I27" s="161" t="s">
        <v>58</v>
      </c>
      <c r="J27" s="161" t="s">
        <v>58</v>
      </c>
    </row>
    <row r="28" spans="3:11" ht="15" thickBot="1" x14ac:dyDescent="0.4">
      <c r="C28" s="20"/>
      <c r="D28" s="20" t="s">
        <v>155</v>
      </c>
      <c r="E28" s="162">
        <f>SUM(E22:E27)</f>
        <v>78</v>
      </c>
      <c r="F28" s="162">
        <f t="shared" ref="F28:J28" si="11">SUM(F22:F27)</f>
        <v>58</v>
      </c>
      <c r="G28" s="162">
        <f t="shared" si="11"/>
        <v>0</v>
      </c>
      <c r="H28" s="162">
        <f t="shared" si="11"/>
        <v>0</v>
      </c>
      <c r="I28" s="162">
        <f t="shared" si="11"/>
        <v>0</v>
      </c>
      <c r="J28" s="162">
        <f t="shared" si="11"/>
        <v>136</v>
      </c>
    </row>
    <row r="29" spans="3:11" ht="15" thickBot="1" x14ac:dyDescent="0.4">
      <c r="C29" s="19" t="s">
        <v>9</v>
      </c>
      <c r="D29" s="19" t="s">
        <v>1</v>
      </c>
      <c r="E29" s="161" t="s">
        <v>58</v>
      </c>
      <c r="F29" s="175">
        <v>2</v>
      </c>
      <c r="G29" s="161" t="s">
        <v>58</v>
      </c>
      <c r="H29" s="161" t="s">
        <v>58</v>
      </c>
      <c r="I29" s="161" t="s">
        <v>58</v>
      </c>
      <c r="J29" s="161">
        <v>2</v>
      </c>
    </row>
    <row r="30" spans="3:11" ht="15" thickBot="1" x14ac:dyDescent="0.4">
      <c r="C30" s="19"/>
      <c r="D30" s="19" t="s">
        <v>2</v>
      </c>
      <c r="E30" s="161" t="s">
        <v>58</v>
      </c>
      <c r="F30" s="170" t="s">
        <v>58</v>
      </c>
      <c r="G30" s="161" t="s">
        <v>58</v>
      </c>
      <c r="H30" s="161" t="s">
        <v>58</v>
      </c>
      <c r="I30" s="161" t="s">
        <v>58</v>
      </c>
      <c r="J30" s="161" t="s">
        <v>58</v>
      </c>
    </row>
    <row r="31" spans="3:11" ht="15" thickBot="1" x14ac:dyDescent="0.4">
      <c r="C31" s="19"/>
      <c r="D31" s="19" t="s">
        <v>3</v>
      </c>
      <c r="E31" s="161" t="s">
        <v>58</v>
      </c>
      <c r="F31" s="170" t="s">
        <v>58</v>
      </c>
      <c r="G31" s="161">
        <v>44</v>
      </c>
      <c r="H31" s="161" t="s">
        <v>58</v>
      </c>
      <c r="I31" s="161" t="s">
        <v>58</v>
      </c>
      <c r="J31" s="161">
        <v>44</v>
      </c>
    </row>
    <row r="32" spans="3:11" ht="15" thickBot="1" x14ac:dyDescent="0.4">
      <c r="C32" s="19"/>
      <c r="D32" s="19" t="s">
        <v>4</v>
      </c>
      <c r="E32" s="161" t="s">
        <v>58</v>
      </c>
      <c r="F32" s="170" t="s">
        <v>58</v>
      </c>
      <c r="G32" s="161" t="s">
        <v>58</v>
      </c>
      <c r="H32" s="161" t="s">
        <v>58</v>
      </c>
      <c r="I32" s="161" t="s">
        <v>58</v>
      </c>
      <c r="J32" s="161" t="s">
        <v>58</v>
      </c>
    </row>
    <row r="33" spans="3:10" ht="15" thickBot="1" x14ac:dyDescent="0.4">
      <c r="C33" s="19"/>
      <c r="D33" s="19" t="s">
        <v>5</v>
      </c>
      <c r="E33" s="161" t="s">
        <v>58</v>
      </c>
      <c r="F33" s="170" t="s">
        <v>58</v>
      </c>
      <c r="G33" s="161">
        <v>26</v>
      </c>
      <c r="H33" s="161" t="s">
        <v>58</v>
      </c>
      <c r="I33" s="161" t="s">
        <v>58</v>
      </c>
      <c r="J33" s="161">
        <v>26</v>
      </c>
    </row>
    <row r="34" spans="3:10" ht="15" thickBot="1" x14ac:dyDescent="0.4">
      <c r="C34" s="19"/>
      <c r="D34" s="19" t="s">
        <v>6</v>
      </c>
      <c r="E34" s="161" t="s">
        <v>58</v>
      </c>
      <c r="F34" s="170" t="s">
        <v>58</v>
      </c>
      <c r="G34" s="161" t="s">
        <v>58</v>
      </c>
      <c r="H34" s="161" t="s">
        <v>58</v>
      </c>
      <c r="I34" s="161" t="s">
        <v>58</v>
      </c>
      <c r="J34" s="161" t="s">
        <v>58</v>
      </c>
    </row>
    <row r="35" spans="3:10" ht="15" thickBot="1" x14ac:dyDescent="0.4">
      <c r="C35" s="20"/>
      <c r="D35" s="20" t="s">
        <v>156</v>
      </c>
      <c r="E35" s="162">
        <f>SUM(E29:E34)</f>
        <v>0</v>
      </c>
      <c r="F35" s="162">
        <f t="shared" ref="F35" si="12">SUM(F29:F34)</f>
        <v>2</v>
      </c>
      <c r="G35" s="162">
        <f t="shared" ref="G35" si="13">SUM(G29:G34)</f>
        <v>70</v>
      </c>
      <c r="H35" s="162">
        <f t="shared" ref="H35" si="14">SUM(H29:H34)</f>
        <v>0</v>
      </c>
      <c r="I35" s="162">
        <f t="shared" ref="I35" si="15">SUM(I29:I34)</f>
        <v>0</v>
      </c>
      <c r="J35" s="162">
        <f t="shared" ref="J35" si="16">SUM(J29:J34)</f>
        <v>72</v>
      </c>
    </row>
    <row r="36" spans="3:10" ht="15" thickBot="1" x14ac:dyDescent="0.4">
      <c r="C36" s="19" t="s">
        <v>10</v>
      </c>
      <c r="D36" s="19" t="s">
        <v>1</v>
      </c>
      <c r="E36" s="161" t="s">
        <v>58</v>
      </c>
      <c r="F36" s="170" t="s">
        <v>58</v>
      </c>
      <c r="G36" s="161">
        <v>4</v>
      </c>
      <c r="H36" s="161" t="s">
        <v>58</v>
      </c>
      <c r="I36" s="161" t="s">
        <v>58</v>
      </c>
      <c r="J36" s="161">
        <v>4</v>
      </c>
    </row>
    <row r="37" spans="3:10" ht="15" thickBot="1" x14ac:dyDescent="0.4">
      <c r="C37" s="19"/>
      <c r="D37" s="19" t="s">
        <v>2</v>
      </c>
      <c r="E37" s="161" t="s">
        <v>58</v>
      </c>
      <c r="F37" s="170" t="s">
        <v>58</v>
      </c>
      <c r="G37" s="161" t="s">
        <v>58</v>
      </c>
      <c r="H37" s="161" t="s">
        <v>58</v>
      </c>
      <c r="I37" s="161" t="s">
        <v>58</v>
      </c>
      <c r="J37" s="161" t="s">
        <v>58</v>
      </c>
    </row>
    <row r="38" spans="3:10" ht="15" thickBot="1" x14ac:dyDescent="0.4">
      <c r="C38" s="19"/>
      <c r="D38" s="19" t="s">
        <v>3</v>
      </c>
      <c r="E38" s="161" t="s">
        <v>58</v>
      </c>
      <c r="F38" s="189">
        <v>28</v>
      </c>
      <c r="G38" s="161">
        <v>87</v>
      </c>
      <c r="H38" s="161" t="s">
        <v>58</v>
      </c>
      <c r="I38" s="161" t="s">
        <v>58</v>
      </c>
      <c r="J38" s="161">
        <v>115</v>
      </c>
    </row>
    <row r="39" spans="3:10" ht="15" thickBot="1" x14ac:dyDescent="0.4">
      <c r="C39" s="19"/>
      <c r="D39" s="19" t="s">
        <v>4</v>
      </c>
      <c r="E39" s="161" t="s">
        <v>58</v>
      </c>
      <c r="F39" s="170" t="s">
        <v>58</v>
      </c>
      <c r="G39" s="161" t="s">
        <v>58</v>
      </c>
      <c r="H39" s="161" t="s">
        <v>58</v>
      </c>
      <c r="I39" s="161" t="s">
        <v>58</v>
      </c>
      <c r="J39" s="161" t="s">
        <v>58</v>
      </c>
    </row>
    <row r="40" spans="3:10" ht="15" thickBot="1" x14ac:dyDescent="0.4">
      <c r="C40" s="19"/>
      <c r="D40" s="19" t="s">
        <v>5</v>
      </c>
      <c r="E40" s="161" t="s">
        <v>58</v>
      </c>
      <c r="F40" s="170" t="s">
        <v>58</v>
      </c>
      <c r="G40" s="161" t="s">
        <v>58</v>
      </c>
      <c r="H40" s="161" t="s">
        <v>58</v>
      </c>
      <c r="I40" s="161" t="s">
        <v>58</v>
      </c>
      <c r="J40" s="161" t="s">
        <v>58</v>
      </c>
    </row>
    <row r="41" spans="3:10" ht="15" thickBot="1" x14ac:dyDescent="0.4">
      <c r="C41" s="19"/>
      <c r="D41" s="19" t="s">
        <v>6</v>
      </c>
      <c r="E41" s="161" t="s">
        <v>58</v>
      </c>
      <c r="F41" s="170" t="s">
        <v>58</v>
      </c>
      <c r="G41" s="161" t="s">
        <v>58</v>
      </c>
      <c r="H41" s="161" t="s">
        <v>58</v>
      </c>
      <c r="I41" s="161" t="s">
        <v>58</v>
      </c>
      <c r="J41" s="161" t="s">
        <v>58</v>
      </c>
    </row>
    <row r="42" spans="3:10" ht="15" thickBot="1" x14ac:dyDescent="0.4">
      <c r="C42" s="20"/>
      <c r="D42" s="20" t="s">
        <v>157</v>
      </c>
      <c r="E42" s="162">
        <f>SUM(E36:E41)</f>
        <v>0</v>
      </c>
      <c r="F42" s="162">
        <f t="shared" ref="F42" si="17">SUM(F36:F41)</f>
        <v>28</v>
      </c>
      <c r="G42" s="162">
        <f t="shared" ref="G42" si="18">SUM(G36:G41)</f>
        <v>91</v>
      </c>
      <c r="H42" s="162">
        <f t="shared" ref="H42" si="19">SUM(H36:H41)</f>
        <v>0</v>
      </c>
      <c r="I42" s="162">
        <f t="shared" ref="I42" si="20">SUM(I36:I41)</f>
        <v>0</v>
      </c>
      <c r="J42" s="162">
        <f t="shared" ref="J42" si="21">SUM(J36:J41)</f>
        <v>119</v>
      </c>
    </row>
    <row r="43" spans="3:10" ht="15" thickBot="1" x14ac:dyDescent="0.4">
      <c r="C43" s="19" t="s">
        <v>11</v>
      </c>
      <c r="D43" s="19" t="s">
        <v>1</v>
      </c>
      <c r="E43" s="161" t="s">
        <v>58</v>
      </c>
      <c r="F43" s="170" t="s">
        <v>58</v>
      </c>
      <c r="G43" s="161">
        <v>23</v>
      </c>
      <c r="H43" s="161">
        <v>29</v>
      </c>
      <c r="I43" s="161">
        <v>45</v>
      </c>
      <c r="J43" s="161">
        <v>97</v>
      </c>
    </row>
    <row r="44" spans="3:10" ht="15" thickBot="1" x14ac:dyDescent="0.4">
      <c r="C44" s="19"/>
      <c r="D44" s="19" t="s">
        <v>2</v>
      </c>
      <c r="E44" s="161" t="s">
        <v>58</v>
      </c>
      <c r="F44" s="170" t="s">
        <v>58</v>
      </c>
      <c r="G44" s="161" t="s">
        <v>58</v>
      </c>
      <c r="H44" s="161">
        <v>61</v>
      </c>
      <c r="I44" s="161" t="s">
        <v>58</v>
      </c>
      <c r="J44" s="161">
        <v>61</v>
      </c>
    </row>
    <row r="45" spans="3:10" ht="15" thickBot="1" x14ac:dyDescent="0.4">
      <c r="C45" s="19"/>
      <c r="D45" s="19" t="s">
        <v>3</v>
      </c>
      <c r="E45" s="161" t="s">
        <v>58</v>
      </c>
      <c r="F45" s="170" t="s">
        <v>58</v>
      </c>
      <c r="G45" s="161" t="s">
        <v>58</v>
      </c>
      <c r="H45" s="161">
        <v>127</v>
      </c>
      <c r="I45" s="161" t="s">
        <v>58</v>
      </c>
      <c r="J45" s="161">
        <v>127</v>
      </c>
    </row>
    <row r="46" spans="3:10" ht="15" thickBot="1" x14ac:dyDescent="0.4">
      <c r="C46" s="19"/>
      <c r="D46" s="19" t="s">
        <v>4</v>
      </c>
      <c r="E46" s="161" t="s">
        <v>58</v>
      </c>
      <c r="F46" s="170" t="s">
        <v>58</v>
      </c>
      <c r="G46" s="161" t="s">
        <v>58</v>
      </c>
      <c r="H46" s="161" t="s">
        <v>58</v>
      </c>
      <c r="I46" s="161" t="s">
        <v>58</v>
      </c>
      <c r="J46" s="161" t="s">
        <v>58</v>
      </c>
    </row>
    <row r="47" spans="3:10" ht="15" thickBot="1" x14ac:dyDescent="0.4">
      <c r="C47" s="19"/>
      <c r="D47" s="19" t="s">
        <v>5</v>
      </c>
      <c r="E47" s="161" t="s">
        <v>58</v>
      </c>
      <c r="F47" s="170" t="s">
        <v>58</v>
      </c>
      <c r="G47" s="161" t="s">
        <v>58</v>
      </c>
      <c r="H47" s="161" t="s">
        <v>58</v>
      </c>
      <c r="I47" s="161" t="s">
        <v>58</v>
      </c>
      <c r="J47" s="161" t="s">
        <v>58</v>
      </c>
    </row>
    <row r="48" spans="3:10" ht="15" thickBot="1" x14ac:dyDescent="0.4">
      <c r="C48" s="19"/>
      <c r="D48" s="19" t="s">
        <v>6</v>
      </c>
      <c r="E48" s="161" t="s">
        <v>58</v>
      </c>
      <c r="F48" s="170" t="s">
        <v>58</v>
      </c>
      <c r="G48" s="161" t="s">
        <v>58</v>
      </c>
      <c r="H48" s="161" t="s">
        <v>58</v>
      </c>
      <c r="I48" s="161" t="s">
        <v>58</v>
      </c>
      <c r="J48" s="161" t="s">
        <v>58</v>
      </c>
    </row>
    <row r="49" spans="3:10" ht="15" thickBot="1" x14ac:dyDescent="0.4">
      <c r="C49" s="20"/>
      <c r="D49" s="20" t="s">
        <v>158</v>
      </c>
      <c r="E49" s="162">
        <f>SUM(E43:E48)</f>
        <v>0</v>
      </c>
      <c r="F49" s="162">
        <f t="shared" ref="F49" si="22">SUM(F43:F48)</f>
        <v>0</v>
      </c>
      <c r="G49" s="162">
        <f t="shared" ref="G49" si="23">SUM(G43:G48)</f>
        <v>23</v>
      </c>
      <c r="H49" s="162">
        <f t="shared" ref="H49" si="24">SUM(H43:H48)</f>
        <v>217</v>
      </c>
      <c r="I49" s="162">
        <f t="shared" ref="I49" si="25">SUM(I43:I48)</f>
        <v>45</v>
      </c>
      <c r="J49" s="162">
        <f t="shared" ref="J49" si="26">SUM(J43:J48)</f>
        <v>285</v>
      </c>
    </row>
    <row r="50" spans="3:10" ht="15" thickBot="1" x14ac:dyDescent="0.4">
      <c r="C50" s="19" t="s">
        <v>12</v>
      </c>
      <c r="D50" s="19" t="s">
        <v>1</v>
      </c>
      <c r="E50" s="161" t="s">
        <v>58</v>
      </c>
      <c r="F50" s="170" t="s">
        <v>58</v>
      </c>
      <c r="G50" s="161">
        <v>12</v>
      </c>
      <c r="H50" s="161">
        <v>25</v>
      </c>
      <c r="I50" s="161">
        <v>189</v>
      </c>
      <c r="J50" s="161">
        <v>226</v>
      </c>
    </row>
    <row r="51" spans="3:10" ht="15" thickBot="1" x14ac:dyDescent="0.4">
      <c r="C51" s="19"/>
      <c r="D51" s="19" t="s">
        <v>2</v>
      </c>
      <c r="E51" s="161" t="s">
        <v>58</v>
      </c>
      <c r="F51" s="170" t="s">
        <v>58</v>
      </c>
      <c r="G51" s="161" t="s">
        <v>58</v>
      </c>
      <c r="H51" s="161" t="s">
        <v>58</v>
      </c>
      <c r="I51" s="161">
        <v>86</v>
      </c>
      <c r="J51" s="161">
        <v>86</v>
      </c>
    </row>
    <row r="52" spans="3:10" ht="15" thickBot="1" x14ac:dyDescent="0.4">
      <c r="C52" s="19"/>
      <c r="D52" s="19" t="s">
        <v>3</v>
      </c>
      <c r="E52" s="161" t="s">
        <v>58</v>
      </c>
      <c r="F52" s="170" t="s">
        <v>58</v>
      </c>
      <c r="G52" s="161" t="s">
        <v>58</v>
      </c>
      <c r="H52" s="161">
        <v>21</v>
      </c>
      <c r="I52" s="161">
        <v>334</v>
      </c>
      <c r="J52" s="161">
        <v>355</v>
      </c>
    </row>
    <row r="53" spans="3:10" ht="15" thickBot="1" x14ac:dyDescent="0.4">
      <c r="C53" s="19"/>
      <c r="D53" s="19" t="s">
        <v>4</v>
      </c>
      <c r="E53" s="161" t="s">
        <v>58</v>
      </c>
      <c r="F53" s="170" t="s">
        <v>58</v>
      </c>
      <c r="G53" s="161" t="s">
        <v>58</v>
      </c>
      <c r="H53" s="161" t="s">
        <v>58</v>
      </c>
      <c r="I53" s="161" t="s">
        <v>58</v>
      </c>
      <c r="J53" s="161" t="s">
        <v>58</v>
      </c>
    </row>
    <row r="54" spans="3:10" ht="15" thickBot="1" x14ac:dyDescent="0.4">
      <c r="C54" s="19"/>
      <c r="D54" s="19" t="s">
        <v>5</v>
      </c>
      <c r="E54" s="161" t="s">
        <v>58</v>
      </c>
      <c r="F54" s="170" t="s">
        <v>58</v>
      </c>
      <c r="G54" s="161" t="s">
        <v>58</v>
      </c>
      <c r="H54" s="161">
        <v>106</v>
      </c>
      <c r="I54" s="161">
        <v>210</v>
      </c>
      <c r="J54" s="161">
        <v>316</v>
      </c>
    </row>
    <row r="55" spans="3:10" ht="15" thickBot="1" x14ac:dyDescent="0.4">
      <c r="C55" s="19"/>
      <c r="D55" s="19" t="s">
        <v>6</v>
      </c>
      <c r="E55" s="161" t="s">
        <v>58</v>
      </c>
      <c r="F55" s="170" t="s">
        <v>58</v>
      </c>
      <c r="G55" s="161" t="s">
        <v>58</v>
      </c>
      <c r="H55" s="161" t="s">
        <v>58</v>
      </c>
      <c r="I55" s="161">
        <v>169</v>
      </c>
      <c r="J55" s="161">
        <v>169</v>
      </c>
    </row>
    <row r="56" spans="3:10" ht="15" thickBot="1" x14ac:dyDescent="0.4">
      <c r="C56" s="20"/>
      <c r="D56" s="20" t="s">
        <v>159</v>
      </c>
      <c r="E56" s="162">
        <f>SUM(E50:E55)</f>
        <v>0</v>
      </c>
      <c r="F56" s="162">
        <f t="shared" ref="F56" si="27">SUM(F50:F55)</f>
        <v>0</v>
      </c>
      <c r="G56" s="162">
        <f t="shared" ref="G56" si="28">SUM(G50:G55)</f>
        <v>12</v>
      </c>
      <c r="H56" s="162">
        <f t="shared" ref="H56" si="29">SUM(H50:H55)</f>
        <v>152</v>
      </c>
      <c r="I56" s="162">
        <f t="shared" ref="I56" si="30">SUM(I50:I55)</f>
        <v>988</v>
      </c>
      <c r="J56" s="162">
        <f t="shared" ref="J56" si="31">SUM(J50:J55)</f>
        <v>1152</v>
      </c>
    </row>
    <row r="57" spans="3:10" ht="15" thickBot="1" x14ac:dyDescent="0.4">
      <c r="C57" s="19" t="s">
        <v>160</v>
      </c>
      <c r="D57" s="19" t="s">
        <v>1</v>
      </c>
      <c r="E57" s="161" t="s">
        <v>58</v>
      </c>
      <c r="F57" s="170" t="s">
        <v>58</v>
      </c>
      <c r="G57" s="161" t="s">
        <v>58</v>
      </c>
      <c r="H57" s="161" t="s">
        <v>58</v>
      </c>
      <c r="I57" s="161">
        <v>10</v>
      </c>
      <c r="J57" s="161">
        <v>10</v>
      </c>
    </row>
    <row r="58" spans="3:10" ht="15" thickBot="1" x14ac:dyDescent="0.4">
      <c r="C58" s="19"/>
      <c r="D58" s="19" t="s">
        <v>2</v>
      </c>
      <c r="E58" s="161" t="s">
        <v>58</v>
      </c>
      <c r="F58" s="170" t="s">
        <v>58</v>
      </c>
      <c r="G58" s="161" t="s">
        <v>58</v>
      </c>
      <c r="H58" s="161" t="s">
        <v>58</v>
      </c>
      <c r="I58" s="161" t="s">
        <v>58</v>
      </c>
      <c r="J58" s="161" t="s">
        <v>58</v>
      </c>
    </row>
    <row r="59" spans="3:10" ht="15" thickBot="1" x14ac:dyDescent="0.4">
      <c r="C59" s="19"/>
      <c r="D59" s="19" t="s">
        <v>3</v>
      </c>
      <c r="E59" s="161" t="s">
        <v>58</v>
      </c>
      <c r="F59" s="170" t="s">
        <v>58</v>
      </c>
      <c r="G59" s="161" t="s">
        <v>58</v>
      </c>
      <c r="H59" s="161" t="s">
        <v>58</v>
      </c>
      <c r="I59" s="161">
        <v>16</v>
      </c>
      <c r="J59" s="161">
        <v>16</v>
      </c>
    </row>
    <row r="60" spans="3:10" ht="15" thickBot="1" x14ac:dyDescent="0.4">
      <c r="C60" s="19"/>
      <c r="D60" s="19" t="s">
        <v>4</v>
      </c>
      <c r="E60" s="161" t="s">
        <v>58</v>
      </c>
      <c r="F60" s="170" t="s">
        <v>58</v>
      </c>
      <c r="G60" s="161" t="s">
        <v>58</v>
      </c>
      <c r="H60" s="161" t="s">
        <v>58</v>
      </c>
      <c r="I60" s="161">
        <v>21</v>
      </c>
      <c r="J60" s="161">
        <v>21</v>
      </c>
    </row>
    <row r="61" spans="3:10" ht="15" thickBot="1" x14ac:dyDescent="0.4">
      <c r="C61" s="19"/>
      <c r="D61" s="19" t="s">
        <v>5</v>
      </c>
      <c r="E61" s="161" t="s">
        <v>58</v>
      </c>
      <c r="F61" s="170" t="s">
        <v>58</v>
      </c>
      <c r="G61" s="161" t="s">
        <v>58</v>
      </c>
      <c r="H61" s="161">
        <v>17</v>
      </c>
      <c r="I61" s="161">
        <v>152</v>
      </c>
      <c r="J61" s="161">
        <v>169</v>
      </c>
    </row>
    <row r="62" spans="3:10" ht="15" thickBot="1" x14ac:dyDescent="0.4">
      <c r="C62" s="19"/>
      <c r="D62" s="19" t="s">
        <v>6</v>
      </c>
      <c r="E62" s="161" t="s">
        <v>58</v>
      </c>
      <c r="F62" s="170" t="s">
        <v>58</v>
      </c>
      <c r="G62" s="161" t="s">
        <v>58</v>
      </c>
      <c r="H62" s="161" t="s">
        <v>58</v>
      </c>
      <c r="I62" s="161" t="s">
        <v>58</v>
      </c>
      <c r="J62" s="161" t="s">
        <v>58</v>
      </c>
    </row>
    <row r="63" spans="3:10" ht="15" thickBot="1" x14ac:dyDescent="0.4">
      <c r="C63" s="20"/>
      <c r="D63" s="20" t="s">
        <v>161</v>
      </c>
      <c r="E63" s="162">
        <f>SUM(E57:E62)</f>
        <v>0</v>
      </c>
      <c r="F63" s="162">
        <f t="shared" ref="F63" si="32">SUM(F57:F62)</f>
        <v>0</v>
      </c>
      <c r="G63" s="162">
        <f t="shared" ref="G63" si="33">SUM(G57:G62)</f>
        <v>0</v>
      </c>
      <c r="H63" s="162">
        <f t="shared" ref="H63" si="34">SUM(H57:H62)</f>
        <v>17</v>
      </c>
      <c r="I63" s="162">
        <f t="shared" ref="I63" si="35">SUM(I57:I62)</f>
        <v>199</v>
      </c>
      <c r="J63" s="162">
        <f t="shared" ref="J63" si="36">SUM(J57:J62)</f>
        <v>216</v>
      </c>
    </row>
    <row r="64" spans="3:10" ht="15" thickBot="1" x14ac:dyDescent="0.4">
      <c r="C64" s="19" t="s">
        <v>162</v>
      </c>
      <c r="D64" s="19" t="s">
        <v>1</v>
      </c>
      <c r="E64" s="161" t="s">
        <v>58</v>
      </c>
      <c r="F64" s="175">
        <v>13</v>
      </c>
      <c r="G64" s="161">
        <v>39</v>
      </c>
      <c r="H64" s="161">
        <v>55</v>
      </c>
      <c r="I64" s="161">
        <v>243</v>
      </c>
      <c r="J64" s="161">
        <v>350</v>
      </c>
    </row>
    <row r="65" spans="2:10" ht="15" thickBot="1" x14ac:dyDescent="0.4">
      <c r="C65" s="19"/>
      <c r="D65" s="19" t="s">
        <v>2</v>
      </c>
      <c r="E65" s="161" t="s">
        <v>58</v>
      </c>
      <c r="F65" s="170" t="s">
        <v>58</v>
      </c>
      <c r="G65" s="161" t="s">
        <v>58</v>
      </c>
      <c r="H65" s="161">
        <v>61</v>
      </c>
      <c r="I65" s="161">
        <v>86</v>
      </c>
      <c r="J65" s="161">
        <v>147</v>
      </c>
    </row>
    <row r="66" spans="2:10" ht="15" thickBot="1" x14ac:dyDescent="0.4">
      <c r="C66" s="19"/>
      <c r="D66" s="19" t="s">
        <v>3</v>
      </c>
      <c r="E66" s="161">
        <v>78</v>
      </c>
      <c r="F66" s="175">
        <v>74</v>
      </c>
      <c r="G66" s="161">
        <v>131</v>
      </c>
      <c r="H66" s="161">
        <v>149</v>
      </c>
      <c r="I66" s="161">
        <v>350</v>
      </c>
      <c r="J66" s="161">
        <v>782</v>
      </c>
    </row>
    <row r="67" spans="2:10" ht="15" thickBot="1" x14ac:dyDescent="0.4">
      <c r="C67" s="19"/>
      <c r="D67" s="19" t="s">
        <v>4</v>
      </c>
      <c r="E67" s="161" t="s">
        <v>58</v>
      </c>
      <c r="F67" s="170" t="s">
        <v>58</v>
      </c>
      <c r="G67" s="161" t="s">
        <v>58</v>
      </c>
      <c r="H67" s="161" t="s">
        <v>58</v>
      </c>
      <c r="I67" s="161">
        <v>21</v>
      </c>
      <c r="J67" s="161">
        <v>21</v>
      </c>
    </row>
    <row r="68" spans="2:10" ht="15" thickBot="1" x14ac:dyDescent="0.4">
      <c r="C68" s="19"/>
      <c r="D68" s="19" t="s">
        <v>5</v>
      </c>
      <c r="E68" s="161" t="s">
        <v>58</v>
      </c>
      <c r="F68" s="170" t="s">
        <v>58</v>
      </c>
      <c r="G68" s="161">
        <v>26</v>
      </c>
      <c r="H68" s="161">
        <v>123</v>
      </c>
      <c r="I68" s="161">
        <v>362</v>
      </c>
      <c r="J68" s="161">
        <v>511</v>
      </c>
    </row>
    <row r="69" spans="2:10" ht="15" thickBot="1" x14ac:dyDescent="0.4">
      <c r="C69" s="19"/>
      <c r="D69" s="19" t="s">
        <v>6</v>
      </c>
      <c r="E69" s="161" t="s">
        <v>58</v>
      </c>
      <c r="F69" s="170" t="s">
        <v>58</v>
      </c>
      <c r="G69" s="161" t="s">
        <v>58</v>
      </c>
      <c r="H69" s="161" t="s">
        <v>58</v>
      </c>
      <c r="I69" s="161">
        <v>169</v>
      </c>
      <c r="J69" s="161">
        <v>169</v>
      </c>
    </row>
    <row r="70" spans="2:10" ht="15" thickBot="1" x14ac:dyDescent="0.4">
      <c r="C70" s="20"/>
      <c r="D70" s="20" t="s">
        <v>163</v>
      </c>
      <c r="E70" s="162">
        <f>SUM(E64:E69)</f>
        <v>78</v>
      </c>
      <c r="F70" s="162">
        <f t="shared" ref="F70" si="37">SUM(F64:F69)</f>
        <v>87</v>
      </c>
      <c r="G70" s="162">
        <f t="shared" ref="G70" si="38">SUM(G64:G69)</f>
        <v>196</v>
      </c>
      <c r="H70" s="162">
        <f t="shared" ref="H70" si="39">SUM(H64:H69)</f>
        <v>388</v>
      </c>
      <c r="I70" s="162">
        <f t="shared" ref="I70" si="40">SUM(I64:I69)</f>
        <v>1231</v>
      </c>
      <c r="J70" s="162">
        <f>SUM(J64:J69)</f>
        <v>1980</v>
      </c>
    </row>
    <row r="72" spans="2:10" s="3" customFormat="1" ht="29.5" thickBot="1" x14ac:dyDescent="0.4">
      <c r="B72" s="95"/>
      <c r="C72" s="30" t="s">
        <v>229</v>
      </c>
      <c r="D72" s="30" t="s">
        <v>149</v>
      </c>
      <c r="E72" s="30">
        <v>2024</v>
      </c>
      <c r="F72" s="30">
        <v>2025</v>
      </c>
      <c r="G72" s="30">
        <v>2026</v>
      </c>
      <c r="H72" s="30">
        <v>2027</v>
      </c>
      <c r="I72" s="30" t="s">
        <v>7</v>
      </c>
      <c r="J72" s="96"/>
    </row>
    <row r="73" spans="2:10" ht="15.5" thickTop="1" thickBot="1" x14ac:dyDescent="0.4">
      <c r="C73" s="67" t="s">
        <v>13</v>
      </c>
      <c r="D73" s="161" t="s">
        <v>58</v>
      </c>
      <c r="E73" s="161" t="s">
        <v>58</v>
      </c>
      <c r="F73" s="161" t="s">
        <v>58</v>
      </c>
      <c r="G73" s="161" t="s">
        <v>58</v>
      </c>
      <c r="H73" s="161">
        <v>976</v>
      </c>
      <c r="I73" s="177">
        <f>SUM(D73:H73)</f>
        <v>976</v>
      </c>
      <c r="J73" s="97"/>
    </row>
    <row r="74" spans="2:10" ht="15" thickBot="1" x14ac:dyDescent="0.4">
      <c r="C74" s="16" t="s">
        <v>12</v>
      </c>
      <c r="D74" s="161" t="s">
        <v>58</v>
      </c>
      <c r="E74" s="161" t="s">
        <v>58</v>
      </c>
      <c r="F74" s="161" t="s">
        <v>58</v>
      </c>
      <c r="G74" s="161">
        <v>153</v>
      </c>
      <c r="H74" s="161">
        <v>351</v>
      </c>
      <c r="I74" s="177">
        <f t="shared" ref="I74:I78" si="41">SUM(D74:H74)</f>
        <v>504</v>
      </c>
      <c r="J74" s="98"/>
    </row>
    <row r="75" spans="2:10" ht="15" thickBot="1" x14ac:dyDescent="0.4">
      <c r="C75" s="16" t="s">
        <v>11</v>
      </c>
      <c r="D75" s="161" t="s">
        <v>58</v>
      </c>
      <c r="E75" s="161" t="s">
        <v>58</v>
      </c>
      <c r="F75" s="161" t="s">
        <v>58</v>
      </c>
      <c r="G75" s="161">
        <v>217</v>
      </c>
      <c r="H75" s="161">
        <v>182</v>
      </c>
      <c r="I75" s="177">
        <f t="shared" si="41"/>
        <v>399</v>
      </c>
      <c r="J75" s="98"/>
    </row>
    <row r="76" spans="2:10" ht="15" thickBot="1" x14ac:dyDescent="0.4">
      <c r="C76" s="16" t="s">
        <v>10</v>
      </c>
      <c r="D76" s="161" t="s">
        <v>58</v>
      </c>
      <c r="E76" s="161" t="s">
        <v>58</v>
      </c>
      <c r="F76" s="161">
        <v>82</v>
      </c>
      <c r="G76" s="161">
        <v>163</v>
      </c>
      <c r="H76" s="161" t="s">
        <v>58</v>
      </c>
      <c r="I76" s="177">
        <f t="shared" si="41"/>
        <v>245</v>
      </c>
      <c r="J76" s="98"/>
    </row>
    <row r="77" spans="2:10" ht="15" thickBot="1" x14ac:dyDescent="0.4">
      <c r="C77" s="16" t="s">
        <v>9</v>
      </c>
      <c r="D77" s="161" t="s">
        <v>58</v>
      </c>
      <c r="E77" s="161" t="s">
        <v>58</v>
      </c>
      <c r="F77" s="161" t="s">
        <v>58</v>
      </c>
      <c r="G77" s="161" t="s">
        <v>58</v>
      </c>
      <c r="H77" s="161" t="s">
        <v>58</v>
      </c>
      <c r="I77" s="177" t="s">
        <v>58</v>
      </c>
      <c r="J77" s="98"/>
    </row>
    <row r="78" spans="2:10" ht="15" thickBot="1" x14ac:dyDescent="0.4">
      <c r="C78" s="16" t="s">
        <v>8</v>
      </c>
      <c r="D78" s="161" t="s">
        <v>58</v>
      </c>
      <c r="E78" s="161">
        <v>102</v>
      </c>
      <c r="F78" s="161" t="s">
        <v>58</v>
      </c>
      <c r="G78" s="161" t="s">
        <v>58</v>
      </c>
      <c r="H78" s="161" t="s">
        <v>58</v>
      </c>
      <c r="I78" s="177">
        <f t="shared" si="41"/>
        <v>102</v>
      </c>
      <c r="J78" s="98"/>
    </row>
    <row r="79" spans="2:10" ht="15" thickBot="1" x14ac:dyDescent="0.4">
      <c r="C79" s="20" t="s">
        <v>215</v>
      </c>
      <c r="D79" s="162" t="s">
        <v>58</v>
      </c>
      <c r="E79" s="176">
        <v>102</v>
      </c>
      <c r="F79" s="162">
        <v>82</v>
      </c>
      <c r="G79" s="162">
        <v>533</v>
      </c>
      <c r="H79" s="162">
        <v>1509</v>
      </c>
      <c r="I79" s="162">
        <f>SUM(D79:H79)</f>
        <v>2226</v>
      </c>
      <c r="J79" s="98"/>
    </row>
    <row r="80" spans="2:10" x14ac:dyDescent="0.35">
      <c r="C80" s="99"/>
      <c r="D80" s="100"/>
      <c r="E80" s="100"/>
      <c r="F80" s="100"/>
      <c r="G80" s="100"/>
      <c r="H80" s="100"/>
      <c r="I80" s="101"/>
      <c r="J80" s="10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3B9C-93FE-49FD-B516-93713DC7FF4F}">
  <dimension ref="B1:V73"/>
  <sheetViews>
    <sheetView showGridLines="0" rightToLeft="1" zoomScaleNormal="100" workbookViewId="0">
      <selection activeCell="G76" sqref="G76"/>
    </sheetView>
  </sheetViews>
  <sheetFormatPr defaultColWidth="9.08984375" defaultRowHeight="14.5" x14ac:dyDescent="0.35"/>
  <cols>
    <col min="1" max="1" width="9.08984375" style="1"/>
    <col min="2" max="2" width="8.7265625" style="1" customWidth="1"/>
    <col min="3" max="3" width="8.1796875" style="1" bestFit="1" customWidth="1"/>
    <col min="4" max="4" width="16.26953125" style="1" bestFit="1" customWidth="1"/>
    <col min="5" max="5" width="17" style="1" bestFit="1" customWidth="1"/>
    <col min="6" max="6" width="15.81640625" style="1" bestFit="1" customWidth="1"/>
    <col min="7" max="7" width="19.36328125" style="1" bestFit="1" customWidth="1"/>
    <col min="8" max="12" width="9.08984375" style="1"/>
    <col min="13" max="13" width="17.453125" style="1" bestFit="1" customWidth="1"/>
    <col min="14" max="14" width="9.08984375" style="1"/>
    <col min="15" max="15" width="10.7265625" style="1" customWidth="1"/>
    <col min="16" max="16" width="9.08984375" style="1"/>
    <col min="17" max="17" width="9.08984375" style="1" customWidth="1"/>
    <col min="18" max="18" width="12.7265625" style="1" customWidth="1"/>
    <col min="19" max="16384" width="9.08984375" style="1"/>
  </cols>
  <sheetData>
    <row r="1" spans="2:22" x14ac:dyDescent="0.35">
      <c r="C1" s="7"/>
      <c r="D1" s="7"/>
      <c r="E1" s="7"/>
      <c r="F1" s="7"/>
      <c r="G1" s="7"/>
      <c r="H1" s="7"/>
      <c r="I1" s="7"/>
      <c r="J1" s="7"/>
      <c r="K1" s="7"/>
      <c r="L1" s="7"/>
      <c r="M1" s="7"/>
      <c r="N1" s="7"/>
      <c r="O1" s="7"/>
      <c r="P1" s="7"/>
      <c r="Q1" s="103"/>
      <c r="R1" s="7"/>
      <c r="S1" s="7"/>
      <c r="T1" s="7"/>
      <c r="U1" s="7"/>
      <c r="V1" s="7"/>
    </row>
    <row r="2" spans="2:22" x14ac:dyDescent="0.35">
      <c r="B2" s="2" t="s">
        <v>44</v>
      </c>
      <c r="C2" s="104" t="s">
        <v>217</v>
      </c>
      <c r="D2" s="7"/>
      <c r="E2" s="7"/>
      <c r="F2" s="7"/>
      <c r="G2" s="7"/>
      <c r="H2" s="7"/>
      <c r="I2" s="7"/>
      <c r="J2" s="7"/>
      <c r="K2" s="7"/>
      <c r="L2" s="7"/>
      <c r="M2" s="7"/>
      <c r="N2" s="7"/>
      <c r="O2" s="7"/>
      <c r="P2" s="7"/>
      <c r="Q2" s="103"/>
      <c r="R2" s="7"/>
      <c r="S2" s="7"/>
      <c r="T2" s="7"/>
      <c r="U2" s="7"/>
      <c r="V2" s="7"/>
    </row>
    <row r="3" spans="2:22" ht="48.75" customHeight="1" thickBot="1" x14ac:dyDescent="0.4">
      <c r="C3" s="87" t="s">
        <v>31</v>
      </c>
      <c r="D3" s="73" t="s">
        <v>45</v>
      </c>
      <c r="E3" s="73" t="s">
        <v>46</v>
      </c>
      <c r="F3" s="87" t="s">
        <v>48</v>
      </c>
      <c r="G3" s="87" t="s">
        <v>49</v>
      </c>
      <c r="H3" s="87" t="s">
        <v>72</v>
      </c>
      <c r="I3" s="87" t="s">
        <v>51</v>
      </c>
      <c r="J3" s="87" t="s">
        <v>76</v>
      </c>
      <c r="K3" s="128" t="s">
        <v>77</v>
      </c>
      <c r="L3" s="87" t="s">
        <v>78</v>
      </c>
      <c r="M3" s="128" t="s">
        <v>53</v>
      </c>
      <c r="N3" s="87" t="s">
        <v>92</v>
      </c>
      <c r="O3" s="105" t="s">
        <v>79</v>
      </c>
      <c r="P3" s="105"/>
      <c r="Q3" s="105"/>
      <c r="R3" s="106"/>
      <c r="S3" s="105" t="s">
        <v>90</v>
      </c>
      <c r="T3" s="105"/>
      <c r="U3" s="105"/>
      <c r="V3" s="105"/>
    </row>
    <row r="4" spans="2:22" s="6" customFormat="1" ht="15" thickBot="1" x14ac:dyDescent="0.4">
      <c r="C4" s="31"/>
      <c r="D4" s="31"/>
      <c r="E4" s="31"/>
      <c r="F4" s="31"/>
      <c r="G4" s="31"/>
      <c r="H4" s="31"/>
      <c r="I4" s="31"/>
      <c r="J4" s="31"/>
      <c r="K4" s="186"/>
      <c r="L4" s="31"/>
      <c r="M4" s="186"/>
      <c r="N4" s="31"/>
      <c r="O4" s="31" t="s">
        <v>91</v>
      </c>
      <c r="P4" s="31" t="s">
        <v>74</v>
      </c>
      <c r="Q4" s="31" t="s">
        <v>55</v>
      </c>
      <c r="R4" s="107" t="s">
        <v>56</v>
      </c>
      <c r="S4" s="31" t="s">
        <v>80</v>
      </c>
      <c r="T4" s="31" t="s">
        <v>74</v>
      </c>
      <c r="U4" s="31" t="s">
        <v>55</v>
      </c>
      <c r="V4" s="31" t="s">
        <v>56</v>
      </c>
    </row>
    <row r="5" spans="2:22" ht="15.5" thickTop="1" thickBot="1" x14ac:dyDescent="0.4">
      <c r="C5" s="15" t="s">
        <v>1</v>
      </c>
      <c r="D5" s="108" t="s">
        <v>81</v>
      </c>
      <c r="E5" s="109" t="s">
        <v>25</v>
      </c>
      <c r="F5" s="71">
        <v>1</v>
      </c>
      <c r="G5" s="191" t="s">
        <v>58</v>
      </c>
      <c r="H5" s="110">
        <v>0.5</v>
      </c>
      <c r="I5" s="69">
        <v>2025</v>
      </c>
      <c r="J5" s="69" t="s">
        <v>82</v>
      </c>
      <c r="K5" s="71">
        <v>811</v>
      </c>
      <c r="L5" s="111">
        <v>0.6</v>
      </c>
      <c r="M5" s="71">
        <v>811</v>
      </c>
      <c r="N5" s="112">
        <v>2044</v>
      </c>
      <c r="O5" s="113" t="s">
        <v>58</v>
      </c>
      <c r="P5" s="113" t="s">
        <v>58</v>
      </c>
      <c r="Q5" s="113" t="s">
        <v>58</v>
      </c>
      <c r="R5" s="113" t="s">
        <v>58</v>
      </c>
      <c r="S5" s="71">
        <v>152</v>
      </c>
      <c r="T5" s="71">
        <v>132</v>
      </c>
      <c r="U5" s="71">
        <v>95</v>
      </c>
      <c r="V5" s="71">
        <v>78</v>
      </c>
    </row>
    <row r="6" spans="2:22" ht="15" thickBot="1" x14ac:dyDescent="0.4">
      <c r="C6" s="15" t="s">
        <v>1</v>
      </c>
      <c r="D6" s="108" t="s">
        <v>83</v>
      </c>
      <c r="E6" s="109" t="s">
        <v>25</v>
      </c>
      <c r="F6" s="72">
        <v>1</v>
      </c>
      <c r="G6" s="191" t="s">
        <v>58</v>
      </c>
      <c r="H6" s="114">
        <v>0.5</v>
      </c>
      <c r="I6" s="13">
        <v>2025</v>
      </c>
      <c r="J6" s="13" t="s">
        <v>82</v>
      </c>
      <c r="K6" s="72">
        <v>861</v>
      </c>
      <c r="L6" s="115">
        <v>0.6</v>
      </c>
      <c r="M6" s="72">
        <v>861</v>
      </c>
      <c r="N6" s="116">
        <v>2046</v>
      </c>
      <c r="O6" s="51" t="s">
        <v>58</v>
      </c>
      <c r="P6" s="51" t="s">
        <v>58</v>
      </c>
      <c r="Q6" s="51" t="s">
        <v>58</v>
      </c>
      <c r="R6" s="51" t="s">
        <v>58</v>
      </c>
      <c r="S6" s="72">
        <v>149</v>
      </c>
      <c r="T6" s="72">
        <v>129</v>
      </c>
      <c r="U6" s="72">
        <v>94</v>
      </c>
      <c r="V6" s="72">
        <v>69</v>
      </c>
    </row>
    <row r="7" spans="2:22" ht="15" thickBot="1" x14ac:dyDescent="0.4">
      <c r="C7" s="15" t="s">
        <v>1</v>
      </c>
      <c r="D7" s="108" t="s">
        <v>84</v>
      </c>
      <c r="E7" s="109" t="s">
        <v>25</v>
      </c>
      <c r="F7" s="72">
        <v>11</v>
      </c>
      <c r="G7" s="191" t="s">
        <v>58</v>
      </c>
      <c r="H7" s="114">
        <v>0.5</v>
      </c>
      <c r="I7" s="13">
        <v>2025</v>
      </c>
      <c r="J7" s="13" t="s">
        <v>82</v>
      </c>
      <c r="K7" s="178">
        <v>8662</v>
      </c>
      <c r="L7" s="115">
        <v>0.6</v>
      </c>
      <c r="M7" s="178">
        <v>8662</v>
      </c>
      <c r="N7" s="116">
        <v>1587</v>
      </c>
      <c r="O7" s="51" t="s">
        <v>58</v>
      </c>
      <c r="P7" s="51" t="s">
        <v>58</v>
      </c>
      <c r="Q7" s="51" t="s">
        <v>58</v>
      </c>
      <c r="R7" s="51" t="s">
        <v>58</v>
      </c>
      <c r="S7" s="178">
        <v>1334</v>
      </c>
      <c r="T7" s="178">
        <v>1102</v>
      </c>
      <c r="U7" s="72">
        <v>799</v>
      </c>
      <c r="V7" s="72">
        <v>594</v>
      </c>
    </row>
    <row r="8" spans="2:22" ht="15" thickBot="1" x14ac:dyDescent="0.4">
      <c r="C8" s="15" t="s">
        <v>1</v>
      </c>
      <c r="D8" s="108" t="s">
        <v>85</v>
      </c>
      <c r="E8" s="109" t="s">
        <v>25</v>
      </c>
      <c r="F8" s="72">
        <v>1</v>
      </c>
      <c r="G8" s="191" t="s">
        <v>58</v>
      </c>
      <c r="H8" s="114">
        <v>0.5</v>
      </c>
      <c r="I8" s="13">
        <v>2025</v>
      </c>
      <c r="J8" s="13" t="s">
        <v>82</v>
      </c>
      <c r="K8" s="72">
        <v>869</v>
      </c>
      <c r="L8" s="115">
        <v>0.6</v>
      </c>
      <c r="M8" s="72">
        <v>869</v>
      </c>
      <c r="N8" s="116">
        <v>1949</v>
      </c>
      <c r="O8" s="51" t="s">
        <v>58</v>
      </c>
      <c r="P8" s="51" t="s">
        <v>58</v>
      </c>
      <c r="Q8" s="51" t="s">
        <v>58</v>
      </c>
      <c r="R8" s="51" t="s">
        <v>58</v>
      </c>
      <c r="S8" s="72">
        <v>144</v>
      </c>
      <c r="T8" s="72">
        <v>124</v>
      </c>
      <c r="U8" s="72">
        <v>90</v>
      </c>
      <c r="V8" s="72">
        <v>71</v>
      </c>
    </row>
    <row r="9" spans="2:22" ht="15" thickBot="1" x14ac:dyDescent="0.4">
      <c r="C9" s="15" t="s">
        <v>1</v>
      </c>
      <c r="D9" s="108" t="s">
        <v>86</v>
      </c>
      <c r="E9" s="109" t="s">
        <v>25</v>
      </c>
      <c r="F9" s="72">
        <v>4</v>
      </c>
      <c r="G9" s="191" t="s">
        <v>58</v>
      </c>
      <c r="H9" s="114">
        <v>1</v>
      </c>
      <c r="I9" s="13">
        <v>2025</v>
      </c>
      <c r="J9" s="13" t="s">
        <v>82</v>
      </c>
      <c r="K9" s="178">
        <v>3262</v>
      </c>
      <c r="L9" s="115">
        <v>0.6</v>
      </c>
      <c r="M9" s="178">
        <v>3326</v>
      </c>
      <c r="N9" s="116">
        <v>1542</v>
      </c>
      <c r="O9" s="72">
        <v>334</v>
      </c>
      <c r="P9" s="72">
        <v>303</v>
      </c>
      <c r="Q9" s="72">
        <v>121</v>
      </c>
      <c r="R9" s="72" t="s">
        <v>58</v>
      </c>
      <c r="S9" s="72">
        <v>502</v>
      </c>
      <c r="T9" s="72">
        <v>412</v>
      </c>
      <c r="U9" s="72">
        <v>288</v>
      </c>
      <c r="V9" s="72">
        <v>205</v>
      </c>
    </row>
    <row r="10" spans="2:22" ht="15" thickBot="1" x14ac:dyDescent="0.4">
      <c r="C10" s="15" t="s">
        <v>3</v>
      </c>
      <c r="D10" s="108" t="s">
        <v>87</v>
      </c>
      <c r="E10" s="109" t="s">
        <v>25</v>
      </c>
      <c r="F10" s="178">
        <v>92</v>
      </c>
      <c r="G10" s="191" t="s">
        <v>58</v>
      </c>
      <c r="H10" s="114">
        <v>0.5</v>
      </c>
      <c r="I10" s="13">
        <v>2025</v>
      </c>
      <c r="J10" s="13" t="s">
        <v>82</v>
      </c>
      <c r="K10" s="178">
        <v>63040</v>
      </c>
      <c r="L10" s="115">
        <v>0.55000000000000004</v>
      </c>
      <c r="M10" s="178">
        <v>63040</v>
      </c>
      <c r="N10" s="116">
        <v>1434</v>
      </c>
      <c r="O10" s="178">
        <v>6726</v>
      </c>
      <c r="P10" s="178">
        <v>6368</v>
      </c>
      <c r="Q10" s="178">
        <v>6412</v>
      </c>
      <c r="R10" s="178" t="s">
        <v>58</v>
      </c>
      <c r="S10" s="178">
        <v>10201</v>
      </c>
      <c r="T10" s="178">
        <v>8222</v>
      </c>
      <c r="U10" s="178">
        <v>5919</v>
      </c>
      <c r="V10" s="178">
        <v>4340</v>
      </c>
    </row>
    <row r="11" spans="2:22" ht="15" thickBot="1" x14ac:dyDescent="0.4">
      <c r="C11" s="15" t="s">
        <v>3</v>
      </c>
      <c r="D11" s="108" t="s">
        <v>88</v>
      </c>
      <c r="E11" s="109" t="s">
        <v>25</v>
      </c>
      <c r="F11" s="178">
        <v>155</v>
      </c>
      <c r="G11" s="191" t="s">
        <v>58</v>
      </c>
      <c r="H11" s="114">
        <v>0.5</v>
      </c>
      <c r="I11" s="13">
        <v>2024</v>
      </c>
      <c r="J11" s="13" t="s">
        <v>82</v>
      </c>
      <c r="K11" s="178">
        <v>100969</v>
      </c>
      <c r="L11" s="115">
        <v>0.6</v>
      </c>
      <c r="M11" s="178">
        <v>101862</v>
      </c>
      <c r="N11" s="116">
        <v>1416</v>
      </c>
      <c r="O11" s="178">
        <v>15291</v>
      </c>
      <c r="P11" s="178">
        <v>14593</v>
      </c>
      <c r="Q11" s="178">
        <v>10899</v>
      </c>
      <c r="R11" s="178" t="s">
        <v>58</v>
      </c>
      <c r="S11" s="178">
        <v>17599</v>
      </c>
      <c r="T11" s="178">
        <v>15106</v>
      </c>
      <c r="U11" s="178">
        <v>10743</v>
      </c>
      <c r="V11" s="178">
        <v>5122</v>
      </c>
    </row>
    <row r="12" spans="2:22" ht="15" thickBot="1" x14ac:dyDescent="0.4">
      <c r="C12" s="15" t="s">
        <v>2</v>
      </c>
      <c r="D12" s="108" t="s">
        <v>89</v>
      </c>
      <c r="E12" s="109" t="s">
        <v>70</v>
      </c>
      <c r="F12" s="178" t="s">
        <v>58</v>
      </c>
      <c r="G12" s="192">
        <v>102</v>
      </c>
      <c r="H12" s="114">
        <v>1</v>
      </c>
      <c r="I12" s="13">
        <v>2025</v>
      </c>
      <c r="J12" s="13" t="s">
        <v>82</v>
      </c>
      <c r="K12" s="178">
        <v>33035</v>
      </c>
      <c r="L12" s="115">
        <v>0.71</v>
      </c>
      <c r="M12" s="178">
        <v>33035</v>
      </c>
      <c r="N12" s="40" t="s">
        <v>58</v>
      </c>
      <c r="O12" s="51" t="s">
        <v>58</v>
      </c>
      <c r="P12" s="51" t="s">
        <v>58</v>
      </c>
      <c r="Q12" s="51" t="s">
        <v>58</v>
      </c>
      <c r="R12" s="51" t="s">
        <v>58</v>
      </c>
      <c r="S12" s="178">
        <v>5282</v>
      </c>
      <c r="T12" s="178">
        <v>3876</v>
      </c>
      <c r="U12" s="178">
        <v>1966</v>
      </c>
      <c r="V12" s="72">
        <v>69</v>
      </c>
    </row>
    <row r="13" spans="2:22" ht="15" thickBot="1" x14ac:dyDescent="0.4">
      <c r="C13" s="20"/>
      <c r="D13" s="20"/>
      <c r="E13" s="117" t="s">
        <v>7</v>
      </c>
      <c r="F13" s="165">
        <f>SUM(F5:F12)</f>
        <v>265</v>
      </c>
      <c r="G13" s="165">
        <f t="shared" ref="G13" si="0">SUM(G5:G12)</f>
        <v>102</v>
      </c>
      <c r="H13" s="20"/>
      <c r="I13" s="54"/>
      <c r="J13" s="54"/>
      <c r="K13" s="165">
        <v>211509</v>
      </c>
      <c r="L13" s="118"/>
      <c r="M13" s="165">
        <v>212466</v>
      </c>
      <c r="N13" s="118"/>
      <c r="O13" s="165">
        <v>22351</v>
      </c>
      <c r="P13" s="165">
        <v>21264</v>
      </c>
      <c r="Q13" s="165">
        <v>17432</v>
      </c>
      <c r="R13" s="165" t="s">
        <v>58</v>
      </c>
      <c r="S13" s="165">
        <v>35362</v>
      </c>
      <c r="T13" s="165">
        <v>29103</v>
      </c>
      <c r="U13" s="165">
        <v>19994</v>
      </c>
      <c r="V13" s="165">
        <v>10549</v>
      </c>
    </row>
    <row r="14" spans="2:22" ht="15" thickBot="1" x14ac:dyDescent="0.4">
      <c r="C14" s="16"/>
      <c r="D14" s="16"/>
      <c r="E14" s="119" t="s">
        <v>72</v>
      </c>
      <c r="F14" s="190">
        <v>135</v>
      </c>
      <c r="G14" s="193">
        <v>102</v>
      </c>
      <c r="H14" s="16"/>
      <c r="I14" s="17"/>
      <c r="J14" s="17"/>
      <c r="K14" s="17"/>
      <c r="L14" s="16"/>
      <c r="M14" s="50"/>
      <c r="N14" s="16"/>
      <c r="O14" s="179">
        <v>11343</v>
      </c>
      <c r="P14" s="179">
        <v>10784</v>
      </c>
      <c r="Q14" s="179">
        <v>8777</v>
      </c>
      <c r="R14" s="179" t="s">
        <v>58</v>
      </c>
      <c r="S14" s="179">
        <v>20573</v>
      </c>
      <c r="T14" s="179">
        <v>16695</v>
      </c>
      <c r="U14" s="179">
        <v>11123</v>
      </c>
      <c r="V14" s="179">
        <v>5411</v>
      </c>
    </row>
    <row r="15" spans="2:22" x14ac:dyDescent="0.35">
      <c r="C15" s="90"/>
      <c r="D15" s="90"/>
      <c r="E15" s="120"/>
      <c r="F15" s="121"/>
      <c r="G15" s="122"/>
      <c r="H15" s="120"/>
      <c r="I15" s="122"/>
      <c r="J15" s="122"/>
      <c r="K15" s="122"/>
      <c r="L15" s="120"/>
      <c r="M15" s="123"/>
      <c r="N15" s="124"/>
      <c r="O15" s="124"/>
      <c r="P15" s="125"/>
      <c r="Q15" s="125"/>
      <c r="R15" s="125"/>
      <c r="S15" s="126"/>
      <c r="T15" s="127"/>
      <c r="U15" s="127"/>
      <c r="V15" s="127"/>
    </row>
    <row r="16" spans="2:22" x14ac:dyDescent="0.35">
      <c r="B16" s="2" t="s">
        <v>75</v>
      </c>
      <c r="C16" s="104" t="s">
        <v>218</v>
      </c>
      <c r="D16" s="90"/>
      <c r="E16" s="120"/>
      <c r="F16" s="121"/>
      <c r="G16" s="122"/>
      <c r="H16" s="120"/>
      <c r="I16" s="122"/>
      <c r="J16" s="122"/>
      <c r="K16" s="122"/>
      <c r="L16" s="120"/>
      <c r="M16" s="123"/>
      <c r="N16" s="124"/>
      <c r="O16" s="124"/>
      <c r="P16" s="125"/>
      <c r="Q16" s="125"/>
      <c r="R16" s="125"/>
      <c r="S16" s="126"/>
      <c r="T16" s="127"/>
      <c r="U16" s="127"/>
      <c r="V16" s="127"/>
    </row>
    <row r="17" spans="3:20" ht="37.5" customHeight="1" thickBot="1" x14ac:dyDescent="0.4">
      <c r="C17" s="128" t="s">
        <v>31</v>
      </c>
      <c r="D17" s="128" t="s">
        <v>45</v>
      </c>
      <c r="E17" s="128" t="s">
        <v>46</v>
      </c>
      <c r="F17" s="128" t="s">
        <v>47</v>
      </c>
      <c r="G17" s="128" t="s">
        <v>48</v>
      </c>
      <c r="H17" s="128" t="s">
        <v>49</v>
      </c>
      <c r="I17" s="128" t="s">
        <v>72</v>
      </c>
      <c r="J17" s="128" t="s">
        <v>50</v>
      </c>
      <c r="K17" s="128" t="s">
        <v>51</v>
      </c>
      <c r="L17" s="128" t="s">
        <v>216</v>
      </c>
      <c r="M17" s="128" t="s">
        <v>52</v>
      </c>
      <c r="N17" s="73" t="s">
        <v>53</v>
      </c>
      <c r="O17" s="128" t="s">
        <v>93</v>
      </c>
      <c r="P17" s="103" t="s">
        <v>92</v>
      </c>
      <c r="Q17" s="105" t="s">
        <v>73</v>
      </c>
      <c r="R17" s="105"/>
      <c r="S17" s="105"/>
      <c r="T17" s="105"/>
    </row>
    <row r="18" spans="3:20" ht="15" thickBot="1" x14ac:dyDescent="0.4">
      <c r="C18" s="129"/>
      <c r="D18" s="129"/>
      <c r="E18" s="129"/>
      <c r="F18" s="129"/>
      <c r="G18" s="129"/>
      <c r="H18" s="129"/>
      <c r="I18" s="129"/>
      <c r="J18" s="129"/>
      <c r="K18" s="129"/>
      <c r="L18" s="129"/>
      <c r="M18" s="129"/>
      <c r="N18" s="129"/>
      <c r="O18" s="129"/>
      <c r="P18" s="129"/>
      <c r="Q18" s="129" t="s">
        <v>54</v>
      </c>
      <c r="R18" s="129" t="s">
        <v>74</v>
      </c>
      <c r="S18" s="129" t="s">
        <v>55</v>
      </c>
      <c r="T18" s="129" t="s">
        <v>56</v>
      </c>
    </row>
    <row r="19" spans="3:20" ht="15.5" thickTop="1" thickBot="1" x14ac:dyDescent="0.4">
      <c r="C19" s="33" t="s">
        <v>1</v>
      </c>
      <c r="D19" s="108" t="s">
        <v>57</v>
      </c>
      <c r="E19" s="33" t="s">
        <v>25</v>
      </c>
      <c r="F19" s="37" t="s">
        <v>9</v>
      </c>
      <c r="G19" s="194">
        <v>1</v>
      </c>
      <c r="H19" s="51" t="s">
        <v>58</v>
      </c>
      <c r="I19" s="111">
        <v>0.5</v>
      </c>
      <c r="J19" s="69">
        <v>2024</v>
      </c>
      <c r="K19" s="69">
        <v>2025</v>
      </c>
      <c r="L19" s="113" t="s">
        <v>82</v>
      </c>
      <c r="M19" s="180">
        <v>1003</v>
      </c>
      <c r="N19" s="71">
        <v>893</v>
      </c>
      <c r="O19" s="110">
        <v>0.6</v>
      </c>
      <c r="P19" s="181">
        <v>2008</v>
      </c>
      <c r="Q19" s="182">
        <v>150</v>
      </c>
      <c r="R19" s="182">
        <v>129</v>
      </c>
      <c r="S19" s="182">
        <v>95</v>
      </c>
      <c r="T19" s="182">
        <v>70</v>
      </c>
    </row>
    <row r="20" spans="3:20" ht="15" thickBot="1" x14ac:dyDescent="0.4">
      <c r="C20" s="33" t="s">
        <v>1</v>
      </c>
      <c r="D20" s="108" t="s">
        <v>59</v>
      </c>
      <c r="E20" s="33" t="s">
        <v>25</v>
      </c>
      <c r="F20" s="37" t="s">
        <v>9</v>
      </c>
      <c r="G20" s="194">
        <v>1</v>
      </c>
      <c r="H20" s="51" t="s">
        <v>58</v>
      </c>
      <c r="I20" s="115">
        <v>0.5</v>
      </c>
      <c r="J20" s="13">
        <v>2024</v>
      </c>
      <c r="K20" s="13">
        <v>2025</v>
      </c>
      <c r="L20" s="51" t="s">
        <v>82</v>
      </c>
      <c r="M20" s="72">
        <v>974</v>
      </c>
      <c r="N20" s="72">
        <v>840</v>
      </c>
      <c r="O20" s="114">
        <v>0.6</v>
      </c>
      <c r="P20" s="183">
        <v>2060</v>
      </c>
      <c r="Q20" s="163">
        <v>154</v>
      </c>
      <c r="R20" s="163">
        <v>133</v>
      </c>
      <c r="S20" s="163">
        <v>99</v>
      </c>
      <c r="T20" s="163">
        <v>66</v>
      </c>
    </row>
    <row r="21" spans="3:20" ht="15" thickBot="1" x14ac:dyDescent="0.4">
      <c r="C21" s="33" t="s">
        <v>1</v>
      </c>
      <c r="D21" s="108" t="s">
        <v>60</v>
      </c>
      <c r="E21" s="33" t="s">
        <v>25</v>
      </c>
      <c r="F21" s="37" t="s">
        <v>9</v>
      </c>
      <c r="G21" s="194">
        <v>1</v>
      </c>
      <c r="H21" s="51" t="s">
        <v>58</v>
      </c>
      <c r="I21" s="115">
        <v>0.5</v>
      </c>
      <c r="J21" s="13">
        <v>2024</v>
      </c>
      <c r="K21" s="13">
        <v>2025</v>
      </c>
      <c r="L21" s="51" t="s">
        <v>82</v>
      </c>
      <c r="M21" s="72">
        <v>954</v>
      </c>
      <c r="N21" s="72">
        <v>811</v>
      </c>
      <c r="O21" s="114">
        <v>0.6</v>
      </c>
      <c r="P21" s="183">
        <v>2056</v>
      </c>
      <c r="Q21" s="163">
        <v>153</v>
      </c>
      <c r="R21" s="163">
        <v>133</v>
      </c>
      <c r="S21" s="163">
        <v>99</v>
      </c>
      <c r="T21" s="163">
        <v>67</v>
      </c>
    </row>
    <row r="22" spans="3:20" ht="15" thickBot="1" x14ac:dyDescent="0.4">
      <c r="C22" s="33" t="s">
        <v>1</v>
      </c>
      <c r="D22" s="108" t="s">
        <v>61</v>
      </c>
      <c r="E22" s="33" t="s">
        <v>25</v>
      </c>
      <c r="F22" s="37" t="s">
        <v>10</v>
      </c>
      <c r="G22" s="194">
        <v>2</v>
      </c>
      <c r="H22" s="51" t="s">
        <v>58</v>
      </c>
      <c r="I22" s="115">
        <v>0.5</v>
      </c>
      <c r="J22" s="13">
        <v>2025</v>
      </c>
      <c r="K22" s="13">
        <v>2026</v>
      </c>
      <c r="L22" s="51" t="s">
        <v>82</v>
      </c>
      <c r="M22" s="178">
        <v>1756</v>
      </c>
      <c r="N22" s="72">
        <v>610</v>
      </c>
      <c r="O22" s="114">
        <v>0.6</v>
      </c>
      <c r="P22" s="183">
        <v>2015</v>
      </c>
      <c r="Q22" s="163">
        <v>293</v>
      </c>
      <c r="R22" s="163">
        <v>251</v>
      </c>
      <c r="S22" s="163">
        <v>178</v>
      </c>
      <c r="T22" s="163">
        <v>133</v>
      </c>
    </row>
    <row r="23" spans="3:20" ht="15" thickBot="1" x14ac:dyDescent="0.4">
      <c r="C23" s="33" t="s">
        <v>1</v>
      </c>
      <c r="D23" s="108" t="s">
        <v>62</v>
      </c>
      <c r="E23" s="33" t="s">
        <v>25</v>
      </c>
      <c r="F23" s="37" t="s">
        <v>10</v>
      </c>
      <c r="G23" s="194">
        <v>6</v>
      </c>
      <c r="H23" s="51" t="s">
        <v>58</v>
      </c>
      <c r="I23" s="115">
        <v>0.5</v>
      </c>
      <c r="J23" s="13">
        <v>2025</v>
      </c>
      <c r="K23" s="13">
        <v>2026</v>
      </c>
      <c r="L23" s="51" t="s">
        <v>82</v>
      </c>
      <c r="M23" s="178">
        <v>4626</v>
      </c>
      <c r="N23" s="72">
        <v>890</v>
      </c>
      <c r="O23" s="114">
        <v>0.6</v>
      </c>
      <c r="P23" s="183">
        <v>1553</v>
      </c>
      <c r="Q23" s="163">
        <v>686</v>
      </c>
      <c r="R23" s="163">
        <v>558</v>
      </c>
      <c r="S23" s="163">
        <v>409</v>
      </c>
      <c r="T23" s="163">
        <v>332</v>
      </c>
    </row>
    <row r="24" spans="3:20" ht="15" thickBot="1" x14ac:dyDescent="0.4">
      <c r="C24" s="33" t="s">
        <v>5</v>
      </c>
      <c r="D24" s="108" t="s">
        <v>63</v>
      </c>
      <c r="E24" s="33" t="s">
        <v>25</v>
      </c>
      <c r="F24" s="37" t="s">
        <v>9</v>
      </c>
      <c r="G24" s="194">
        <v>52</v>
      </c>
      <c r="H24" s="51" t="s">
        <v>58</v>
      </c>
      <c r="I24" s="115">
        <v>0.51</v>
      </c>
      <c r="J24" s="13">
        <v>2025</v>
      </c>
      <c r="K24" s="13">
        <v>2025</v>
      </c>
      <c r="L24" s="131">
        <v>2044</v>
      </c>
      <c r="M24" s="178">
        <v>44639</v>
      </c>
      <c r="N24" s="178">
        <v>41978</v>
      </c>
      <c r="O24" s="114">
        <v>0.69</v>
      </c>
      <c r="P24" s="183">
        <v>1143</v>
      </c>
      <c r="Q24" s="164">
        <v>4186</v>
      </c>
      <c r="R24" s="164">
        <v>3388</v>
      </c>
      <c r="S24" s="164">
        <v>2167</v>
      </c>
      <c r="T24" s="163">
        <v>751</v>
      </c>
    </row>
    <row r="25" spans="3:20" ht="15" thickBot="1" x14ac:dyDescent="0.4">
      <c r="C25" s="33" t="s">
        <v>3</v>
      </c>
      <c r="D25" s="108" t="s">
        <v>64</v>
      </c>
      <c r="E25" s="33" t="s">
        <v>25</v>
      </c>
      <c r="F25" s="37" t="s">
        <v>10</v>
      </c>
      <c r="G25" s="194">
        <v>31</v>
      </c>
      <c r="H25" s="51" t="s">
        <v>58</v>
      </c>
      <c r="I25" s="115">
        <v>0.51</v>
      </c>
      <c r="J25" s="13">
        <v>2025</v>
      </c>
      <c r="K25" s="13">
        <v>2026</v>
      </c>
      <c r="L25" s="51" t="s">
        <v>82</v>
      </c>
      <c r="M25" s="178">
        <v>22733</v>
      </c>
      <c r="N25" s="178">
        <v>13341</v>
      </c>
      <c r="O25" s="114">
        <v>0.55000000000000004</v>
      </c>
      <c r="P25" s="183">
        <v>1507</v>
      </c>
      <c r="Q25" s="164">
        <v>3426</v>
      </c>
      <c r="R25" s="164">
        <v>2904</v>
      </c>
      <c r="S25" s="164">
        <v>1976</v>
      </c>
      <c r="T25" s="164">
        <v>1335</v>
      </c>
    </row>
    <row r="26" spans="3:20" ht="15" thickBot="1" x14ac:dyDescent="0.4">
      <c r="C26" s="33" t="s">
        <v>3</v>
      </c>
      <c r="D26" s="108" t="s">
        <v>65</v>
      </c>
      <c r="E26" s="33" t="s">
        <v>25</v>
      </c>
      <c r="F26" s="37" t="s">
        <v>10</v>
      </c>
      <c r="G26" s="194">
        <v>25</v>
      </c>
      <c r="H26" s="51" t="s">
        <v>58</v>
      </c>
      <c r="I26" s="115">
        <v>0.51</v>
      </c>
      <c r="J26" s="13">
        <v>2025</v>
      </c>
      <c r="K26" s="13">
        <v>2026</v>
      </c>
      <c r="L26" s="51" t="s">
        <v>82</v>
      </c>
      <c r="M26" s="178">
        <v>18523</v>
      </c>
      <c r="N26" s="178">
        <v>15186</v>
      </c>
      <c r="O26" s="114">
        <v>0.55000000000000004</v>
      </c>
      <c r="P26" s="183">
        <v>1528</v>
      </c>
      <c r="Q26" s="164">
        <v>2818</v>
      </c>
      <c r="R26" s="164">
        <v>2394</v>
      </c>
      <c r="S26" s="164">
        <v>1727</v>
      </c>
      <c r="T26" s="164">
        <v>1292</v>
      </c>
    </row>
    <row r="27" spans="3:20" ht="15" thickBot="1" x14ac:dyDescent="0.4">
      <c r="C27" s="33" t="s">
        <v>3</v>
      </c>
      <c r="D27" s="108" t="s">
        <v>66</v>
      </c>
      <c r="E27" s="33" t="s">
        <v>25</v>
      </c>
      <c r="F27" s="37" t="s">
        <v>10</v>
      </c>
      <c r="G27" s="194">
        <v>55</v>
      </c>
      <c r="H27" s="51" t="s">
        <v>58</v>
      </c>
      <c r="I27" s="115">
        <v>0.51</v>
      </c>
      <c r="J27" s="13">
        <v>2024</v>
      </c>
      <c r="K27" s="13">
        <v>2025</v>
      </c>
      <c r="L27" s="51" t="s">
        <v>82</v>
      </c>
      <c r="M27" s="178">
        <v>37068</v>
      </c>
      <c r="N27" s="178">
        <v>34623</v>
      </c>
      <c r="O27" s="114">
        <v>0.55000000000000004</v>
      </c>
      <c r="P27" s="183">
        <v>1480</v>
      </c>
      <c r="Q27" s="164">
        <v>6345</v>
      </c>
      <c r="R27" s="164">
        <v>5441</v>
      </c>
      <c r="S27" s="164">
        <v>3992</v>
      </c>
      <c r="T27" s="164">
        <v>2571</v>
      </c>
    </row>
    <row r="28" spans="3:20" ht="15" thickBot="1" x14ac:dyDescent="0.4">
      <c r="C28" s="33" t="s">
        <v>3</v>
      </c>
      <c r="D28" s="108" t="s">
        <v>67</v>
      </c>
      <c r="E28" s="33" t="s">
        <v>25</v>
      </c>
      <c r="F28" s="37" t="s">
        <v>10</v>
      </c>
      <c r="G28" s="194">
        <v>58</v>
      </c>
      <c r="H28" s="51" t="s">
        <v>58</v>
      </c>
      <c r="I28" s="115">
        <v>1</v>
      </c>
      <c r="J28" s="13">
        <v>2025</v>
      </c>
      <c r="K28" s="13">
        <v>2026</v>
      </c>
      <c r="L28" s="51" t="s">
        <v>82</v>
      </c>
      <c r="M28" s="178">
        <v>33396</v>
      </c>
      <c r="N28" s="178">
        <v>22791</v>
      </c>
      <c r="O28" s="114">
        <v>0.71</v>
      </c>
      <c r="P28" s="183">
        <v>1545</v>
      </c>
      <c r="Q28" s="164">
        <v>6556</v>
      </c>
      <c r="R28" s="164">
        <v>5579</v>
      </c>
      <c r="S28" s="164">
        <v>3998</v>
      </c>
      <c r="T28" s="164">
        <v>3278</v>
      </c>
    </row>
    <row r="29" spans="3:20" ht="15" thickBot="1" x14ac:dyDescent="0.4">
      <c r="C29" s="33" t="s">
        <v>3</v>
      </c>
      <c r="D29" s="108" t="s">
        <v>68</v>
      </c>
      <c r="E29" s="33" t="s">
        <v>25</v>
      </c>
      <c r="F29" s="37" t="s">
        <v>9</v>
      </c>
      <c r="G29" s="194">
        <v>87</v>
      </c>
      <c r="H29" s="51" t="s">
        <v>58</v>
      </c>
      <c r="I29" s="115">
        <v>0.51</v>
      </c>
      <c r="J29" s="13">
        <v>2025</v>
      </c>
      <c r="K29" s="13">
        <v>2025</v>
      </c>
      <c r="L29" s="51" t="s">
        <v>82</v>
      </c>
      <c r="M29" s="178">
        <v>66529</v>
      </c>
      <c r="N29" s="178">
        <v>66529</v>
      </c>
      <c r="O29" s="114">
        <v>0.52</v>
      </c>
      <c r="P29" s="183">
        <v>1264</v>
      </c>
      <c r="Q29" s="164">
        <v>7996</v>
      </c>
      <c r="R29" s="164">
        <v>6393</v>
      </c>
      <c r="S29" s="164">
        <v>4391</v>
      </c>
      <c r="T29" s="164">
        <v>1637</v>
      </c>
    </row>
    <row r="30" spans="3:20" ht="15" thickBot="1" x14ac:dyDescent="0.4">
      <c r="C30" s="33" t="s">
        <v>2</v>
      </c>
      <c r="D30" s="108" t="s">
        <v>69</v>
      </c>
      <c r="E30" s="33" t="s">
        <v>70</v>
      </c>
      <c r="F30" s="37" t="s">
        <v>10</v>
      </c>
      <c r="G30" s="194" t="s">
        <v>58</v>
      </c>
      <c r="H30" s="72">
        <v>163</v>
      </c>
      <c r="I30" s="115">
        <v>1</v>
      </c>
      <c r="J30" s="13">
        <v>2026</v>
      </c>
      <c r="K30" s="13">
        <v>2027</v>
      </c>
      <c r="L30" s="51" t="s">
        <v>82</v>
      </c>
      <c r="M30" s="178">
        <v>55350</v>
      </c>
      <c r="N30" s="178">
        <v>5081</v>
      </c>
      <c r="O30" s="114">
        <v>0.62</v>
      </c>
      <c r="P30" s="40" t="s">
        <v>58</v>
      </c>
      <c r="Q30" s="164">
        <v>10499</v>
      </c>
      <c r="R30" s="164">
        <v>8159</v>
      </c>
      <c r="S30" s="178">
        <v>6454</v>
      </c>
      <c r="T30" s="178">
        <v>2512</v>
      </c>
    </row>
    <row r="31" spans="3:20" ht="15" thickBot="1" x14ac:dyDescent="0.4">
      <c r="C31" s="33" t="s">
        <v>2</v>
      </c>
      <c r="D31" s="108" t="s">
        <v>71</v>
      </c>
      <c r="E31" s="33" t="s">
        <v>70</v>
      </c>
      <c r="F31" s="37" t="s">
        <v>10</v>
      </c>
      <c r="G31" s="40" t="s">
        <v>58</v>
      </c>
      <c r="H31" s="72">
        <v>82</v>
      </c>
      <c r="I31" s="115">
        <v>1</v>
      </c>
      <c r="J31" s="13">
        <v>2025</v>
      </c>
      <c r="K31" s="13">
        <v>2026</v>
      </c>
      <c r="L31" s="51" t="s">
        <v>82</v>
      </c>
      <c r="M31" s="178">
        <v>23493</v>
      </c>
      <c r="N31" s="178">
        <v>5291</v>
      </c>
      <c r="O31" s="114">
        <v>0.75</v>
      </c>
      <c r="P31" s="40" t="s">
        <v>58</v>
      </c>
      <c r="Q31" s="164">
        <v>4702</v>
      </c>
      <c r="R31" s="164">
        <v>3555</v>
      </c>
      <c r="S31" s="164">
        <v>2595</v>
      </c>
      <c r="T31" s="163">
        <v>619</v>
      </c>
    </row>
    <row r="32" spans="3:20" ht="15" thickBot="1" x14ac:dyDescent="0.4">
      <c r="C32" s="53" t="s">
        <v>7</v>
      </c>
      <c r="D32" s="53"/>
      <c r="E32" s="53"/>
      <c r="F32" s="132"/>
      <c r="G32" s="176">
        <f t="shared" ref="G32" si="1">SUM(G19:G31)</f>
        <v>319</v>
      </c>
      <c r="H32" s="176">
        <f t="shared" ref="H32" si="2">SUM(H19:H31)</f>
        <v>245</v>
      </c>
      <c r="I32" s="53"/>
      <c r="J32" s="14"/>
      <c r="K32" s="14"/>
      <c r="L32" s="54"/>
      <c r="M32" s="176">
        <f t="shared" ref="M32:T32" si="3">SUM(M19:M31)</f>
        <v>311044</v>
      </c>
      <c r="N32" s="176">
        <f t="shared" si="3"/>
        <v>208864</v>
      </c>
      <c r="O32" s="66"/>
      <c r="P32" s="176"/>
      <c r="Q32" s="176">
        <f t="shared" si="3"/>
        <v>47964</v>
      </c>
      <c r="R32" s="176">
        <f t="shared" si="3"/>
        <v>39017</v>
      </c>
      <c r="S32" s="176">
        <f t="shared" si="3"/>
        <v>28180</v>
      </c>
      <c r="T32" s="176">
        <f t="shared" si="3"/>
        <v>14663</v>
      </c>
    </row>
    <row r="33" spans="2:20" ht="15" thickBot="1" x14ac:dyDescent="0.4">
      <c r="C33" s="53" t="s">
        <v>72</v>
      </c>
      <c r="D33" s="53"/>
      <c r="E33" s="53"/>
      <c r="F33" s="132"/>
      <c r="G33" s="184">
        <v>191</v>
      </c>
      <c r="H33" s="166">
        <v>245</v>
      </c>
      <c r="I33" s="53"/>
      <c r="J33" s="14"/>
      <c r="K33" s="14"/>
      <c r="L33" s="54"/>
      <c r="M33" s="165">
        <v>213535</v>
      </c>
      <c r="N33" s="165">
        <v>122730</v>
      </c>
      <c r="O33" s="53"/>
      <c r="P33" s="184"/>
      <c r="Q33" s="165">
        <v>35107</v>
      </c>
      <c r="R33" s="165">
        <v>28361</v>
      </c>
      <c r="S33" s="165">
        <v>20756</v>
      </c>
      <c r="T33" s="165">
        <v>10612</v>
      </c>
    </row>
    <row r="36" spans="2:20" x14ac:dyDescent="0.35">
      <c r="B36" s="2" t="s">
        <v>94</v>
      </c>
      <c r="C36" s="104" t="s">
        <v>219</v>
      </c>
    </row>
    <row r="37" spans="2:20" ht="46.15" customHeight="1" thickBot="1" x14ac:dyDescent="0.4">
      <c r="C37" s="73" t="s">
        <v>31</v>
      </c>
      <c r="D37" s="73" t="s">
        <v>45</v>
      </c>
      <c r="E37" s="73" t="s">
        <v>46</v>
      </c>
      <c r="F37" s="73" t="s">
        <v>48</v>
      </c>
      <c r="G37" s="73" t="s">
        <v>95</v>
      </c>
      <c r="H37" s="73" t="s">
        <v>72</v>
      </c>
      <c r="I37" s="73" t="s">
        <v>230</v>
      </c>
      <c r="J37" s="73" t="s">
        <v>50</v>
      </c>
      <c r="K37" s="73" t="s">
        <v>51</v>
      </c>
      <c r="L37" s="73" t="s">
        <v>52</v>
      </c>
      <c r="M37" s="73" t="s">
        <v>53</v>
      </c>
      <c r="N37" s="73" t="s">
        <v>93</v>
      </c>
      <c r="O37" s="73" t="s">
        <v>92</v>
      </c>
      <c r="P37" s="133" t="s">
        <v>73</v>
      </c>
      <c r="Q37" s="34"/>
      <c r="R37" s="34"/>
      <c r="S37" s="34"/>
      <c r="T37" s="8"/>
    </row>
    <row r="38" spans="2:20" ht="15" thickBot="1" x14ac:dyDescent="0.4">
      <c r="C38" s="32"/>
      <c r="D38" s="32"/>
      <c r="E38" s="32"/>
      <c r="F38" s="32"/>
      <c r="G38" s="32"/>
      <c r="H38" s="32"/>
      <c r="I38" s="32"/>
      <c r="J38" s="32"/>
      <c r="K38" s="32"/>
      <c r="L38" s="32"/>
      <c r="M38" s="32"/>
      <c r="N38" s="32"/>
      <c r="O38" s="32"/>
      <c r="P38" s="30" t="s">
        <v>54</v>
      </c>
      <c r="Q38" s="30" t="s">
        <v>74</v>
      </c>
      <c r="R38" s="30" t="s">
        <v>55</v>
      </c>
      <c r="S38" s="30" t="s">
        <v>56</v>
      </c>
      <c r="T38" s="8"/>
    </row>
    <row r="39" spans="2:20" ht="30" thickTop="1" thickBot="1" x14ac:dyDescent="0.4">
      <c r="C39" s="33" t="s">
        <v>1</v>
      </c>
      <c r="D39" s="108" t="s">
        <v>164</v>
      </c>
      <c r="E39" s="33" t="s">
        <v>25</v>
      </c>
      <c r="F39" s="35">
        <v>62</v>
      </c>
      <c r="G39" s="134" t="s">
        <v>58</v>
      </c>
      <c r="H39" s="68" t="s">
        <v>96</v>
      </c>
      <c r="I39" s="69" t="s">
        <v>97</v>
      </c>
      <c r="J39" s="69" t="s">
        <v>98</v>
      </c>
      <c r="K39" s="69" t="s">
        <v>99</v>
      </c>
      <c r="L39" s="180">
        <v>46730</v>
      </c>
      <c r="M39" s="180">
        <v>6444</v>
      </c>
      <c r="N39" s="110">
        <v>0.6</v>
      </c>
      <c r="O39" s="68" t="s">
        <v>100</v>
      </c>
      <c r="P39" s="180">
        <v>7726</v>
      </c>
      <c r="Q39" s="180">
        <v>6412</v>
      </c>
      <c r="R39" s="180">
        <v>4523</v>
      </c>
      <c r="S39" s="180">
        <v>3148</v>
      </c>
    </row>
    <row r="40" spans="2:20" ht="15" thickBot="1" x14ac:dyDescent="0.4">
      <c r="C40" s="33" t="s">
        <v>1</v>
      </c>
      <c r="D40" s="108" t="s">
        <v>101</v>
      </c>
      <c r="E40" s="33" t="s">
        <v>25</v>
      </c>
      <c r="F40" s="15">
        <v>19</v>
      </c>
      <c r="G40" s="51" t="s">
        <v>58</v>
      </c>
      <c r="H40" s="114">
        <v>0.5</v>
      </c>
      <c r="I40" s="13">
        <v>2025</v>
      </c>
      <c r="J40" s="13">
        <v>2025</v>
      </c>
      <c r="K40" s="13">
        <v>2026</v>
      </c>
      <c r="L40" s="178">
        <v>14163</v>
      </c>
      <c r="M40" s="72">
        <v>332</v>
      </c>
      <c r="N40" s="114">
        <v>0.6</v>
      </c>
      <c r="O40" s="130">
        <v>1520</v>
      </c>
      <c r="P40" s="178">
        <v>2089</v>
      </c>
      <c r="Q40" s="178">
        <v>1693</v>
      </c>
      <c r="R40" s="178">
        <v>1171</v>
      </c>
      <c r="S40" s="72">
        <v>673</v>
      </c>
    </row>
    <row r="41" spans="2:20" ht="15" thickBot="1" x14ac:dyDescent="0.4">
      <c r="C41" s="33" t="s">
        <v>1</v>
      </c>
      <c r="D41" s="108" t="s">
        <v>102</v>
      </c>
      <c r="E41" s="33" t="s">
        <v>25</v>
      </c>
      <c r="F41" s="15">
        <v>99</v>
      </c>
      <c r="G41" s="51" t="s">
        <v>58</v>
      </c>
      <c r="H41" s="114">
        <v>0.5</v>
      </c>
      <c r="I41" s="13">
        <v>2025</v>
      </c>
      <c r="J41" s="13">
        <v>2027</v>
      </c>
      <c r="K41" s="13">
        <v>2027</v>
      </c>
      <c r="L41" s="178">
        <v>76756</v>
      </c>
      <c r="M41" s="178">
        <v>1311</v>
      </c>
      <c r="N41" s="114">
        <v>0.6</v>
      </c>
      <c r="O41" s="130">
        <v>1768</v>
      </c>
      <c r="P41" s="178">
        <v>12835</v>
      </c>
      <c r="Q41" s="178">
        <v>10716</v>
      </c>
      <c r="R41" s="178">
        <v>7694</v>
      </c>
      <c r="S41" s="178">
        <v>4671</v>
      </c>
    </row>
    <row r="42" spans="2:20" ht="15" thickBot="1" x14ac:dyDescent="0.4">
      <c r="C42" s="33" t="s">
        <v>5</v>
      </c>
      <c r="D42" s="108" t="s">
        <v>103</v>
      </c>
      <c r="E42" s="33" t="s">
        <v>70</v>
      </c>
      <c r="F42" s="15" t="s">
        <v>58</v>
      </c>
      <c r="G42" s="72">
        <v>98</v>
      </c>
      <c r="H42" s="114">
        <v>1</v>
      </c>
      <c r="I42" s="13">
        <v>2025</v>
      </c>
      <c r="J42" s="13">
        <v>2026</v>
      </c>
      <c r="K42" s="13">
        <v>2027</v>
      </c>
      <c r="L42" s="178">
        <v>35931</v>
      </c>
      <c r="M42" s="72">
        <v>415</v>
      </c>
      <c r="N42" s="114">
        <v>0.6</v>
      </c>
      <c r="O42" s="22" t="s">
        <v>58</v>
      </c>
      <c r="P42" s="178">
        <v>6937</v>
      </c>
      <c r="Q42" s="178">
        <v>5701</v>
      </c>
      <c r="R42" s="178">
        <v>4381</v>
      </c>
      <c r="S42" s="178">
        <v>2700</v>
      </c>
    </row>
    <row r="43" spans="2:20" ht="15" thickBot="1" x14ac:dyDescent="0.4">
      <c r="C43" s="33" t="s">
        <v>3</v>
      </c>
      <c r="D43" s="108" t="s">
        <v>104</v>
      </c>
      <c r="E43" s="33" t="s">
        <v>25</v>
      </c>
      <c r="F43" s="15">
        <v>33</v>
      </c>
      <c r="G43" s="51" t="s">
        <v>58</v>
      </c>
      <c r="H43" s="114">
        <v>0.5</v>
      </c>
      <c r="I43" s="13">
        <v>2024</v>
      </c>
      <c r="J43" s="13">
        <v>2025</v>
      </c>
      <c r="K43" s="13">
        <v>2026</v>
      </c>
      <c r="L43" s="178">
        <v>23050</v>
      </c>
      <c r="M43" s="178">
        <v>1350</v>
      </c>
      <c r="N43" s="114">
        <v>0.55000000000000004</v>
      </c>
      <c r="O43" s="130">
        <v>1435</v>
      </c>
      <c r="P43" s="178">
        <v>3491</v>
      </c>
      <c r="Q43" s="178">
        <v>2933</v>
      </c>
      <c r="R43" s="178">
        <v>2200</v>
      </c>
      <c r="S43" s="178">
        <v>1409</v>
      </c>
    </row>
    <row r="44" spans="2:20" ht="15" thickBot="1" x14ac:dyDescent="0.4">
      <c r="C44" s="33" t="s">
        <v>3</v>
      </c>
      <c r="D44" s="108" t="s">
        <v>105</v>
      </c>
      <c r="E44" s="33" t="s">
        <v>25</v>
      </c>
      <c r="F44" s="15">
        <v>34</v>
      </c>
      <c r="G44" s="51" t="s">
        <v>58</v>
      </c>
      <c r="H44" s="114">
        <v>0.5</v>
      </c>
      <c r="I44" s="13">
        <v>2024</v>
      </c>
      <c r="J44" s="13">
        <v>2025</v>
      </c>
      <c r="K44" s="13">
        <v>2026</v>
      </c>
      <c r="L44" s="178">
        <v>21663</v>
      </c>
      <c r="M44" s="178">
        <v>2104</v>
      </c>
      <c r="N44" s="114">
        <v>0.55000000000000004</v>
      </c>
      <c r="O44" s="130">
        <v>1391</v>
      </c>
      <c r="P44" s="178">
        <v>3460</v>
      </c>
      <c r="Q44" s="178">
        <v>2889</v>
      </c>
      <c r="R44" s="178">
        <v>2188</v>
      </c>
      <c r="S44" s="178">
        <v>1444</v>
      </c>
    </row>
    <row r="45" spans="2:20" ht="15" thickBot="1" x14ac:dyDescent="0.4">
      <c r="C45" s="33" t="s">
        <v>3</v>
      </c>
      <c r="D45" s="108" t="s">
        <v>106</v>
      </c>
      <c r="E45" s="33" t="s">
        <v>25</v>
      </c>
      <c r="F45" s="15">
        <v>60</v>
      </c>
      <c r="G45" s="51" t="s">
        <v>58</v>
      </c>
      <c r="H45" s="114">
        <v>0.51</v>
      </c>
      <c r="I45" s="13">
        <v>2024</v>
      </c>
      <c r="J45" s="13">
        <v>2025</v>
      </c>
      <c r="K45" s="13">
        <v>2026</v>
      </c>
      <c r="L45" s="178">
        <v>44426</v>
      </c>
      <c r="M45" s="178">
        <v>1933</v>
      </c>
      <c r="N45" s="114">
        <v>0.55000000000000004</v>
      </c>
      <c r="O45" s="130">
        <v>1572</v>
      </c>
      <c r="P45" s="178">
        <v>6905</v>
      </c>
      <c r="Q45" s="178">
        <v>5897</v>
      </c>
      <c r="R45" s="178">
        <v>4431</v>
      </c>
      <c r="S45" s="178">
        <v>2922</v>
      </c>
    </row>
    <row r="46" spans="2:20" ht="15" thickBot="1" x14ac:dyDescent="0.4">
      <c r="C46" s="33" t="s">
        <v>3</v>
      </c>
      <c r="D46" s="108" t="s">
        <v>107</v>
      </c>
      <c r="E46" s="33" t="s">
        <v>25</v>
      </c>
      <c r="F46" s="15">
        <v>54</v>
      </c>
      <c r="G46" s="51" t="s">
        <v>58</v>
      </c>
      <c r="H46" s="114">
        <v>0.5</v>
      </c>
      <c r="I46" s="13">
        <v>2025</v>
      </c>
      <c r="J46" s="13">
        <v>2025</v>
      </c>
      <c r="K46" s="13">
        <v>2026</v>
      </c>
      <c r="L46" s="178">
        <v>34116</v>
      </c>
      <c r="M46" s="178">
        <v>1840</v>
      </c>
      <c r="N46" s="114">
        <v>0.55000000000000004</v>
      </c>
      <c r="O46" s="130">
        <v>1524</v>
      </c>
      <c r="P46" s="178">
        <v>6035</v>
      </c>
      <c r="Q46" s="178">
        <v>5107</v>
      </c>
      <c r="R46" s="178">
        <v>3849</v>
      </c>
      <c r="S46" s="178">
        <v>3308</v>
      </c>
    </row>
    <row r="47" spans="2:20" ht="15" thickBot="1" x14ac:dyDescent="0.4">
      <c r="C47" s="33" t="s">
        <v>3</v>
      </c>
      <c r="D47" s="108" t="s">
        <v>108</v>
      </c>
      <c r="E47" s="33" t="s">
        <v>109</v>
      </c>
      <c r="F47" s="15">
        <v>35</v>
      </c>
      <c r="G47" s="51" t="s">
        <v>58</v>
      </c>
      <c r="H47" s="114">
        <v>0.51</v>
      </c>
      <c r="I47" s="13">
        <v>2024</v>
      </c>
      <c r="J47" s="13">
        <v>2026</v>
      </c>
      <c r="K47" s="13">
        <v>2027</v>
      </c>
      <c r="L47" s="178">
        <v>63037</v>
      </c>
      <c r="M47" s="178">
        <v>6817</v>
      </c>
      <c r="N47" s="114">
        <v>0.5</v>
      </c>
      <c r="O47" s="130">
        <v>3025</v>
      </c>
      <c r="P47" s="178">
        <v>9626</v>
      </c>
      <c r="Q47" s="178">
        <v>8634</v>
      </c>
      <c r="R47" s="178">
        <v>6597</v>
      </c>
      <c r="S47" s="178">
        <v>6187</v>
      </c>
    </row>
    <row r="48" spans="2:20" ht="15" thickBot="1" x14ac:dyDescent="0.4">
      <c r="C48" s="33" t="s">
        <v>3</v>
      </c>
      <c r="D48" s="108" t="s">
        <v>110</v>
      </c>
      <c r="E48" s="33" t="s">
        <v>25</v>
      </c>
      <c r="F48" s="15">
        <v>40</v>
      </c>
      <c r="G48" s="51" t="s">
        <v>58</v>
      </c>
      <c r="H48" s="114">
        <v>0.51</v>
      </c>
      <c r="I48" s="13">
        <v>2024</v>
      </c>
      <c r="J48" s="13">
        <v>2025</v>
      </c>
      <c r="K48" s="13">
        <v>2026</v>
      </c>
      <c r="L48" s="178">
        <v>24561</v>
      </c>
      <c r="M48" s="178">
        <v>1817</v>
      </c>
      <c r="N48" s="114">
        <v>0.7</v>
      </c>
      <c r="O48" s="130">
        <v>1459</v>
      </c>
      <c r="P48" s="178">
        <v>4312</v>
      </c>
      <c r="Q48" s="178">
        <v>3634</v>
      </c>
      <c r="R48" s="178">
        <v>2597</v>
      </c>
      <c r="S48" s="178">
        <v>1531</v>
      </c>
    </row>
    <row r="49" spans="2:19" ht="15" thickBot="1" x14ac:dyDescent="0.4">
      <c r="C49" s="33" t="s">
        <v>2</v>
      </c>
      <c r="D49" s="108" t="s">
        <v>111</v>
      </c>
      <c r="E49" s="33" t="s">
        <v>25</v>
      </c>
      <c r="F49" s="15">
        <v>47</v>
      </c>
      <c r="G49" s="51" t="s">
        <v>58</v>
      </c>
      <c r="H49" s="114">
        <v>1</v>
      </c>
      <c r="I49" s="13">
        <v>2025</v>
      </c>
      <c r="J49" s="13">
        <v>2026</v>
      </c>
      <c r="K49" s="13">
        <v>2027</v>
      </c>
      <c r="L49" s="178">
        <v>32658</v>
      </c>
      <c r="M49" s="72">
        <v>444</v>
      </c>
      <c r="N49" s="114">
        <v>0.55000000000000004</v>
      </c>
      <c r="O49" s="130">
        <v>1129</v>
      </c>
      <c r="P49" s="178">
        <v>4258</v>
      </c>
      <c r="Q49" s="178">
        <v>3306</v>
      </c>
      <c r="R49" s="178">
        <v>2222</v>
      </c>
      <c r="S49" s="72">
        <v>830</v>
      </c>
    </row>
    <row r="50" spans="2:19" ht="15" thickBot="1" x14ac:dyDescent="0.4">
      <c r="C50" s="33" t="s">
        <v>2</v>
      </c>
      <c r="D50" s="108" t="s">
        <v>112</v>
      </c>
      <c r="E50" s="33" t="s">
        <v>70</v>
      </c>
      <c r="F50" s="15" t="s">
        <v>58</v>
      </c>
      <c r="G50" s="72">
        <v>143</v>
      </c>
      <c r="H50" s="114">
        <v>1</v>
      </c>
      <c r="I50" s="13">
        <v>2025</v>
      </c>
      <c r="J50" s="13">
        <v>2026</v>
      </c>
      <c r="K50" s="13">
        <v>2027</v>
      </c>
      <c r="L50" s="178">
        <v>44362</v>
      </c>
      <c r="M50" s="178">
        <v>3453</v>
      </c>
      <c r="N50" s="114">
        <v>0.6</v>
      </c>
      <c r="O50" s="22" t="s">
        <v>58</v>
      </c>
      <c r="P50" s="178">
        <v>9187</v>
      </c>
      <c r="Q50" s="178">
        <v>7139</v>
      </c>
      <c r="R50" s="178">
        <v>5664</v>
      </c>
      <c r="S50" s="178">
        <v>2438</v>
      </c>
    </row>
    <row r="51" spans="2:19" ht="15" thickBot="1" x14ac:dyDescent="0.4">
      <c r="C51" s="33" t="s">
        <v>2</v>
      </c>
      <c r="D51" s="108" t="s">
        <v>113</v>
      </c>
      <c r="E51" s="33" t="s">
        <v>25</v>
      </c>
      <c r="F51" s="15">
        <v>21</v>
      </c>
      <c r="G51" s="51" t="s">
        <v>58</v>
      </c>
      <c r="H51" s="114">
        <v>1</v>
      </c>
      <c r="I51" s="13">
        <v>2025</v>
      </c>
      <c r="J51" s="13">
        <v>2026</v>
      </c>
      <c r="K51" s="13">
        <v>2027</v>
      </c>
      <c r="L51" s="178">
        <v>13852</v>
      </c>
      <c r="M51" s="72">
        <v>594</v>
      </c>
      <c r="N51" s="114">
        <v>0.6</v>
      </c>
      <c r="O51" s="130">
        <v>1131</v>
      </c>
      <c r="P51" s="178">
        <v>1902</v>
      </c>
      <c r="Q51" s="178">
        <v>1477</v>
      </c>
      <c r="R51" s="72">
        <v>953</v>
      </c>
      <c r="S51" s="72">
        <v>363</v>
      </c>
    </row>
    <row r="52" spans="2:19" ht="15" thickBot="1" x14ac:dyDescent="0.4">
      <c r="C52" s="53"/>
      <c r="D52" s="53" t="s">
        <v>7</v>
      </c>
      <c r="E52" s="53"/>
      <c r="F52" s="176">
        <f>SUM(F39:F51)</f>
        <v>504</v>
      </c>
      <c r="G52" s="176">
        <f t="shared" ref="G52" si="4">SUM(G39:G51)</f>
        <v>241</v>
      </c>
      <c r="H52" s="135"/>
      <c r="I52" s="132"/>
      <c r="J52" s="132"/>
      <c r="K52" s="132"/>
      <c r="L52" s="176">
        <f t="shared" ref="L52:M52" si="5">SUM(L39:L51)</f>
        <v>475305</v>
      </c>
      <c r="M52" s="176">
        <f t="shared" si="5"/>
        <v>28854</v>
      </c>
      <c r="N52" s="135"/>
      <c r="O52" s="135"/>
      <c r="P52" s="176">
        <f t="shared" ref="P52:Q52" si="6">SUM(P39:P51)</f>
        <v>78763</v>
      </c>
      <c r="Q52" s="176">
        <f t="shared" si="6"/>
        <v>65538</v>
      </c>
      <c r="R52" s="176">
        <f>SUM(R39:R51)</f>
        <v>48470</v>
      </c>
      <c r="S52" s="176">
        <f>SUM(S39:S51)</f>
        <v>31624</v>
      </c>
    </row>
    <row r="53" spans="2:19" ht="15" thickBot="1" x14ac:dyDescent="0.4">
      <c r="C53" s="53"/>
      <c r="D53" s="53" t="s">
        <v>72</v>
      </c>
      <c r="E53" s="53"/>
      <c r="F53" s="196">
        <v>298</v>
      </c>
      <c r="G53" s="184">
        <v>241</v>
      </c>
      <c r="H53" s="136"/>
      <c r="I53" s="137"/>
      <c r="J53" s="137"/>
      <c r="K53" s="132"/>
      <c r="L53" s="165">
        <v>121279</v>
      </c>
      <c r="M53" s="165">
        <v>7930</v>
      </c>
      <c r="N53" s="136"/>
      <c r="O53" s="136"/>
      <c r="P53" s="165">
        <v>52102</v>
      </c>
      <c r="Q53" s="165">
        <v>42914</v>
      </c>
      <c r="R53" s="165">
        <v>31803</v>
      </c>
      <c r="S53" s="165">
        <v>19717</v>
      </c>
    </row>
    <row r="56" spans="2:19" x14ac:dyDescent="0.35">
      <c r="B56" s="2" t="s">
        <v>114</v>
      </c>
      <c r="C56" s="104" t="s">
        <v>220</v>
      </c>
    </row>
    <row r="57" spans="2:19" ht="33" customHeight="1" thickBot="1" x14ac:dyDescent="0.4">
      <c r="C57" s="73" t="s">
        <v>31</v>
      </c>
      <c r="D57" s="73" t="s">
        <v>45</v>
      </c>
      <c r="E57" s="73" t="s">
        <v>46</v>
      </c>
      <c r="F57" s="73" t="s">
        <v>48</v>
      </c>
      <c r="G57" s="73" t="s">
        <v>95</v>
      </c>
      <c r="H57" s="73" t="s">
        <v>72</v>
      </c>
      <c r="I57" s="73" t="s">
        <v>230</v>
      </c>
      <c r="J57" s="73" t="s">
        <v>50</v>
      </c>
      <c r="K57" s="73" t="s">
        <v>51</v>
      </c>
      <c r="L57" s="73" t="s">
        <v>52</v>
      </c>
      <c r="M57" s="73" t="s">
        <v>93</v>
      </c>
      <c r="N57" s="73" t="s">
        <v>92</v>
      </c>
      <c r="O57" s="133" t="s">
        <v>73</v>
      </c>
      <c r="P57" s="34"/>
      <c r="Q57" s="34"/>
      <c r="R57" s="34"/>
    </row>
    <row r="58" spans="2:19" ht="15" thickBot="1" x14ac:dyDescent="0.4">
      <c r="C58" s="32"/>
      <c r="D58" s="32"/>
      <c r="E58" s="32"/>
      <c r="F58" s="32"/>
      <c r="G58" s="32"/>
      <c r="H58" s="32"/>
      <c r="I58" s="32"/>
      <c r="J58" s="32"/>
      <c r="K58" s="32"/>
      <c r="L58" s="32"/>
      <c r="M58" s="32"/>
      <c r="N58" s="32"/>
      <c r="O58" s="32" t="s">
        <v>54</v>
      </c>
      <c r="P58" s="32" t="s">
        <v>74</v>
      </c>
      <c r="Q58" s="32" t="s">
        <v>55</v>
      </c>
      <c r="R58" s="32" t="s">
        <v>56</v>
      </c>
    </row>
    <row r="59" spans="2:19" ht="15.5" thickTop="1" thickBot="1" x14ac:dyDescent="0.4">
      <c r="C59" s="33" t="s">
        <v>1</v>
      </c>
      <c r="D59" s="108" t="s">
        <v>115</v>
      </c>
      <c r="E59" s="33" t="s">
        <v>25</v>
      </c>
      <c r="F59" s="163">
        <v>1</v>
      </c>
      <c r="G59" s="40" t="s">
        <v>58</v>
      </c>
      <c r="H59" s="138">
        <v>0.5</v>
      </c>
      <c r="I59" s="13">
        <v>2025</v>
      </c>
      <c r="J59" s="13">
        <v>2025</v>
      </c>
      <c r="K59" s="13">
        <v>2026</v>
      </c>
      <c r="L59" s="71">
        <v>641</v>
      </c>
      <c r="M59" s="13">
        <v>0.6</v>
      </c>
      <c r="N59" s="185">
        <v>2051</v>
      </c>
      <c r="O59" s="185">
        <v>123</v>
      </c>
      <c r="P59" s="185">
        <v>106</v>
      </c>
      <c r="Q59" s="185">
        <v>76</v>
      </c>
      <c r="R59" s="185">
        <v>56</v>
      </c>
    </row>
    <row r="60" spans="2:19" ht="15" thickBot="1" x14ac:dyDescent="0.4">
      <c r="C60" s="33" t="s">
        <v>1</v>
      </c>
      <c r="D60" s="108" t="s">
        <v>116</v>
      </c>
      <c r="E60" s="33" t="s">
        <v>25</v>
      </c>
      <c r="F60" s="163">
        <v>10</v>
      </c>
      <c r="G60" s="40" t="s">
        <v>58</v>
      </c>
      <c r="H60" s="138">
        <v>1</v>
      </c>
      <c r="I60" s="13">
        <v>2025</v>
      </c>
      <c r="J60" s="13">
        <v>2026</v>
      </c>
      <c r="K60" s="13">
        <v>2026</v>
      </c>
      <c r="L60" s="178">
        <v>6412</v>
      </c>
      <c r="M60" s="13">
        <v>0.6</v>
      </c>
      <c r="N60" s="185">
        <v>1481</v>
      </c>
      <c r="O60" s="185">
        <v>1034</v>
      </c>
      <c r="P60" s="185">
        <v>833</v>
      </c>
      <c r="Q60" s="185">
        <v>588</v>
      </c>
      <c r="R60" s="185">
        <v>375</v>
      </c>
    </row>
    <row r="61" spans="2:19" ht="15" thickBot="1" x14ac:dyDescent="0.4">
      <c r="C61" s="33" t="s">
        <v>1</v>
      </c>
      <c r="D61" s="108" t="s">
        <v>165</v>
      </c>
      <c r="E61" s="33" t="s">
        <v>25</v>
      </c>
      <c r="F61" s="163">
        <v>5</v>
      </c>
      <c r="G61" s="40" t="s">
        <v>58</v>
      </c>
      <c r="H61" s="138">
        <v>1</v>
      </c>
      <c r="I61" s="13">
        <v>2025</v>
      </c>
      <c r="J61" s="13">
        <v>2025</v>
      </c>
      <c r="K61" s="13">
        <v>2026</v>
      </c>
      <c r="L61" s="178">
        <v>3511</v>
      </c>
      <c r="M61" s="13">
        <v>0.6</v>
      </c>
      <c r="N61" s="185">
        <v>1487</v>
      </c>
      <c r="O61" s="185">
        <v>580</v>
      </c>
      <c r="P61" s="185">
        <v>467</v>
      </c>
      <c r="Q61" s="185">
        <v>331</v>
      </c>
      <c r="R61" s="185">
        <v>215</v>
      </c>
    </row>
    <row r="62" spans="2:19" ht="15" thickBot="1" x14ac:dyDescent="0.4">
      <c r="C62" s="33" t="s">
        <v>5</v>
      </c>
      <c r="D62" s="108" t="s">
        <v>117</v>
      </c>
      <c r="E62" s="33" t="s">
        <v>25</v>
      </c>
      <c r="F62" s="163">
        <v>28</v>
      </c>
      <c r="G62" s="40" t="s">
        <v>58</v>
      </c>
      <c r="H62" s="138">
        <v>1</v>
      </c>
      <c r="I62" s="13">
        <v>2025</v>
      </c>
      <c r="J62" s="13">
        <v>2026</v>
      </c>
      <c r="K62" s="13">
        <v>2027</v>
      </c>
      <c r="L62" s="178">
        <v>17544</v>
      </c>
      <c r="M62" s="13">
        <v>0.6</v>
      </c>
      <c r="N62" s="185">
        <v>1118</v>
      </c>
      <c r="O62" s="185">
        <v>2308</v>
      </c>
      <c r="P62" s="185">
        <v>1837</v>
      </c>
      <c r="Q62" s="185">
        <v>1386</v>
      </c>
      <c r="R62" s="185">
        <v>749</v>
      </c>
    </row>
    <row r="63" spans="2:19" ht="15" thickBot="1" x14ac:dyDescent="0.4">
      <c r="C63" s="33" t="s">
        <v>5</v>
      </c>
      <c r="D63" s="108" t="s">
        <v>118</v>
      </c>
      <c r="E63" s="33" t="s">
        <v>25</v>
      </c>
      <c r="F63" s="163">
        <v>67</v>
      </c>
      <c r="G63" s="40" t="s">
        <v>58</v>
      </c>
      <c r="H63" s="138">
        <v>1</v>
      </c>
      <c r="I63" s="13">
        <v>2025</v>
      </c>
      <c r="J63" s="13">
        <v>2026</v>
      </c>
      <c r="K63" s="13">
        <v>2027</v>
      </c>
      <c r="L63" s="178">
        <v>45701</v>
      </c>
      <c r="M63" s="13">
        <v>0.6</v>
      </c>
      <c r="N63" s="185">
        <v>1063</v>
      </c>
      <c r="O63" s="185">
        <v>5249</v>
      </c>
      <c r="P63" s="185">
        <v>4121</v>
      </c>
      <c r="Q63" s="185">
        <v>2992</v>
      </c>
      <c r="R63" s="185">
        <v>842</v>
      </c>
    </row>
    <row r="64" spans="2:19" ht="15" thickBot="1" x14ac:dyDescent="0.4">
      <c r="C64" s="33" t="s">
        <v>5</v>
      </c>
      <c r="D64" s="108" t="s">
        <v>119</v>
      </c>
      <c r="E64" s="33" t="s">
        <v>25</v>
      </c>
      <c r="F64" s="163">
        <v>12</v>
      </c>
      <c r="G64" s="40" t="s">
        <v>58</v>
      </c>
      <c r="H64" s="138">
        <v>0.5</v>
      </c>
      <c r="I64" s="13">
        <v>2025</v>
      </c>
      <c r="J64" s="13">
        <v>2026</v>
      </c>
      <c r="K64" s="13">
        <v>2026</v>
      </c>
      <c r="L64" s="178">
        <v>7891</v>
      </c>
      <c r="M64" s="13">
        <v>0.6</v>
      </c>
      <c r="N64" s="185">
        <v>1230</v>
      </c>
      <c r="O64" s="185">
        <v>1076</v>
      </c>
      <c r="P64" s="185">
        <v>878</v>
      </c>
      <c r="Q64" s="185">
        <v>674</v>
      </c>
      <c r="R64" s="185">
        <v>367</v>
      </c>
    </row>
    <row r="65" spans="3:18" ht="15" thickBot="1" x14ac:dyDescent="0.4">
      <c r="C65" s="33" t="s">
        <v>5</v>
      </c>
      <c r="D65" s="108" t="s">
        <v>120</v>
      </c>
      <c r="E65" s="33" t="s">
        <v>25</v>
      </c>
      <c r="F65" s="163">
        <v>25</v>
      </c>
      <c r="G65" s="40" t="s">
        <v>58</v>
      </c>
      <c r="H65" s="138">
        <v>1</v>
      </c>
      <c r="I65" s="13">
        <v>2025</v>
      </c>
      <c r="J65" s="13">
        <v>2026</v>
      </c>
      <c r="K65" s="13">
        <v>2027</v>
      </c>
      <c r="L65" s="178">
        <v>13608</v>
      </c>
      <c r="M65" s="13">
        <v>0.6</v>
      </c>
      <c r="N65" s="185">
        <v>1147</v>
      </c>
      <c r="O65" s="185">
        <v>2086</v>
      </c>
      <c r="P65" s="185">
        <v>1671</v>
      </c>
      <c r="Q65" s="185">
        <v>1249</v>
      </c>
      <c r="R65" s="185">
        <v>814</v>
      </c>
    </row>
    <row r="66" spans="3:18" ht="15" thickBot="1" x14ac:dyDescent="0.4">
      <c r="C66" s="33" t="s">
        <v>5</v>
      </c>
      <c r="D66" s="108" t="s">
        <v>121</v>
      </c>
      <c r="E66" s="33" t="s">
        <v>70</v>
      </c>
      <c r="F66" s="36" t="s">
        <v>58</v>
      </c>
      <c r="G66" s="195">
        <v>204</v>
      </c>
      <c r="H66" s="138">
        <v>1</v>
      </c>
      <c r="I66" s="13">
        <v>2025</v>
      </c>
      <c r="J66" s="13">
        <v>2026</v>
      </c>
      <c r="K66" s="13">
        <v>2027</v>
      </c>
      <c r="L66" s="178">
        <v>62537</v>
      </c>
      <c r="M66" s="13">
        <v>0.6</v>
      </c>
      <c r="N66" s="185" t="s">
        <v>58</v>
      </c>
      <c r="O66" s="185">
        <v>14453</v>
      </c>
      <c r="P66" s="185">
        <v>11877</v>
      </c>
      <c r="Q66" s="185">
        <v>9367</v>
      </c>
      <c r="R66" s="185">
        <v>5348</v>
      </c>
    </row>
    <row r="67" spans="3:18" ht="15" thickBot="1" x14ac:dyDescent="0.4">
      <c r="C67" s="33" t="s">
        <v>5</v>
      </c>
      <c r="D67" s="108" t="s">
        <v>122</v>
      </c>
      <c r="E67" s="33" t="s">
        <v>70</v>
      </c>
      <c r="F67" s="36" t="s">
        <v>58</v>
      </c>
      <c r="G67" s="195">
        <v>60</v>
      </c>
      <c r="H67" s="138">
        <v>1</v>
      </c>
      <c r="I67" s="13">
        <v>2025</v>
      </c>
      <c r="J67" s="13">
        <v>2026</v>
      </c>
      <c r="K67" s="13">
        <v>2027</v>
      </c>
      <c r="L67" s="178">
        <v>21281</v>
      </c>
      <c r="M67" s="13">
        <v>0.6</v>
      </c>
      <c r="N67" s="185" t="s">
        <v>58</v>
      </c>
      <c r="O67" s="185">
        <v>3086</v>
      </c>
      <c r="P67" s="185">
        <v>2314</v>
      </c>
      <c r="Q67" s="185">
        <v>1688</v>
      </c>
      <c r="R67" s="185">
        <v>670</v>
      </c>
    </row>
    <row r="68" spans="3:18" ht="15" thickBot="1" x14ac:dyDescent="0.4">
      <c r="C68" s="33" t="s">
        <v>5</v>
      </c>
      <c r="D68" s="108" t="s">
        <v>123</v>
      </c>
      <c r="E68" s="33" t="s">
        <v>70</v>
      </c>
      <c r="F68" s="36" t="s">
        <v>58</v>
      </c>
      <c r="G68" s="195">
        <v>102</v>
      </c>
      <c r="H68" s="138">
        <v>1</v>
      </c>
      <c r="I68" s="13">
        <v>2025</v>
      </c>
      <c r="J68" s="13">
        <v>2026</v>
      </c>
      <c r="K68" s="13">
        <v>2027</v>
      </c>
      <c r="L68" s="178">
        <v>32961</v>
      </c>
      <c r="M68" s="13">
        <v>0.6</v>
      </c>
      <c r="N68" s="185" t="s">
        <v>58</v>
      </c>
      <c r="O68" s="185">
        <v>7226</v>
      </c>
      <c r="P68" s="185">
        <v>5938</v>
      </c>
      <c r="Q68" s="185">
        <v>4602</v>
      </c>
      <c r="R68" s="185">
        <v>3087</v>
      </c>
    </row>
    <row r="69" spans="3:18" ht="15" thickBot="1" x14ac:dyDescent="0.4">
      <c r="C69" s="33" t="s">
        <v>5</v>
      </c>
      <c r="D69" s="108" t="s">
        <v>124</v>
      </c>
      <c r="E69" s="33" t="s">
        <v>70</v>
      </c>
      <c r="F69" s="36" t="s">
        <v>58</v>
      </c>
      <c r="G69" s="195">
        <v>102</v>
      </c>
      <c r="H69" s="138">
        <v>1</v>
      </c>
      <c r="I69" s="13">
        <v>2025</v>
      </c>
      <c r="J69" s="13">
        <v>2026</v>
      </c>
      <c r="K69" s="13">
        <v>2027</v>
      </c>
      <c r="L69" s="178">
        <v>33460</v>
      </c>
      <c r="M69" s="13">
        <v>0.6</v>
      </c>
      <c r="N69" s="185" t="s">
        <v>58</v>
      </c>
      <c r="O69" s="185">
        <v>7226</v>
      </c>
      <c r="P69" s="185">
        <v>5938</v>
      </c>
      <c r="Q69" s="185">
        <v>4560</v>
      </c>
      <c r="R69" s="185">
        <v>4073</v>
      </c>
    </row>
    <row r="70" spans="3:18" ht="15" thickBot="1" x14ac:dyDescent="0.4">
      <c r="C70" s="33" t="s">
        <v>3</v>
      </c>
      <c r="D70" s="108" t="s">
        <v>125</v>
      </c>
      <c r="E70" s="33" t="s">
        <v>25</v>
      </c>
      <c r="F70" s="163">
        <v>310</v>
      </c>
      <c r="G70" s="40" t="s">
        <v>58</v>
      </c>
      <c r="H70" s="138">
        <v>0.5</v>
      </c>
      <c r="I70" s="13">
        <v>2025</v>
      </c>
      <c r="J70" s="13">
        <v>2027</v>
      </c>
      <c r="K70" s="13">
        <v>2028</v>
      </c>
      <c r="L70" s="178">
        <v>204275</v>
      </c>
      <c r="M70" s="13">
        <v>0.55000000000000004</v>
      </c>
      <c r="N70" s="185">
        <v>1400</v>
      </c>
      <c r="O70" s="185">
        <v>31813</v>
      </c>
      <c r="P70" s="185">
        <v>26401</v>
      </c>
      <c r="Q70" s="185">
        <v>19199</v>
      </c>
      <c r="R70" s="185">
        <v>14669</v>
      </c>
    </row>
    <row r="71" spans="3:18" ht="15" thickBot="1" x14ac:dyDescent="0.4">
      <c r="C71" s="33" t="s">
        <v>3</v>
      </c>
      <c r="D71" s="108" t="s">
        <v>126</v>
      </c>
      <c r="E71" s="33" t="s">
        <v>25</v>
      </c>
      <c r="F71" s="163">
        <v>57</v>
      </c>
      <c r="G71" s="40" t="s">
        <v>58</v>
      </c>
      <c r="H71" s="138">
        <v>0.5</v>
      </c>
      <c r="I71" s="13">
        <v>2025</v>
      </c>
      <c r="J71" s="13">
        <v>2025</v>
      </c>
      <c r="K71" s="13">
        <v>2026</v>
      </c>
      <c r="L71" s="178">
        <v>37745</v>
      </c>
      <c r="M71" s="13">
        <v>0.55000000000000004</v>
      </c>
      <c r="N71" s="185">
        <v>1523</v>
      </c>
      <c r="O71" s="185">
        <v>6331</v>
      </c>
      <c r="P71" s="185">
        <v>5357</v>
      </c>
      <c r="Q71" s="185">
        <v>3993</v>
      </c>
      <c r="R71" s="185">
        <v>3339</v>
      </c>
    </row>
    <row r="72" spans="3:18" ht="15" thickBot="1" x14ac:dyDescent="0.4">
      <c r="C72" s="53"/>
      <c r="D72" s="53" t="s">
        <v>7</v>
      </c>
      <c r="E72" s="53"/>
      <c r="F72" s="176">
        <f t="shared" ref="F72" si="7">SUM(F58:F71)</f>
        <v>515</v>
      </c>
      <c r="G72" s="176">
        <f t="shared" ref="G72" si="8">SUM(G59:G71)</f>
        <v>468</v>
      </c>
      <c r="H72" s="139"/>
      <c r="I72" s="14"/>
      <c r="J72" s="14"/>
      <c r="K72" s="14"/>
      <c r="L72" s="176">
        <f t="shared" ref="L72" si="9">SUM(L59:L71)</f>
        <v>487567</v>
      </c>
      <c r="M72" s="14"/>
      <c r="N72" s="70"/>
      <c r="O72" s="176">
        <f t="shared" ref="O72:R72" si="10">SUM(O59:O71)</f>
        <v>82591</v>
      </c>
      <c r="P72" s="176">
        <f t="shared" si="10"/>
        <v>67738</v>
      </c>
      <c r="Q72" s="176">
        <f t="shared" si="10"/>
        <v>50705</v>
      </c>
      <c r="R72" s="176">
        <f t="shared" si="10"/>
        <v>34604</v>
      </c>
    </row>
    <row r="73" spans="3:18" ht="15" thickBot="1" x14ac:dyDescent="0.4">
      <c r="C73" s="53"/>
      <c r="D73" s="53" t="s">
        <v>72</v>
      </c>
      <c r="E73" s="53"/>
      <c r="F73" s="176">
        <v>324</v>
      </c>
      <c r="G73" s="176">
        <v>468</v>
      </c>
      <c r="H73" s="139"/>
      <c r="I73" s="14"/>
      <c r="J73" s="14"/>
      <c r="K73" s="14"/>
      <c r="L73" s="176">
        <v>114315</v>
      </c>
      <c r="M73" s="14"/>
      <c r="N73" s="70"/>
      <c r="O73" s="176">
        <v>62920</v>
      </c>
      <c r="P73" s="176">
        <v>51367</v>
      </c>
      <c r="Q73" s="176">
        <v>38735</v>
      </c>
      <c r="R73" s="176">
        <v>25389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F01D-91B9-4AB4-BB7E-E591CEE714AD}">
  <dimension ref="B2:N81"/>
  <sheetViews>
    <sheetView showGridLines="0" rightToLeft="1" workbookViewId="0">
      <selection activeCell="C12" sqref="C12"/>
    </sheetView>
  </sheetViews>
  <sheetFormatPr defaultColWidth="9.08984375" defaultRowHeight="14.5" x14ac:dyDescent="0.35"/>
  <cols>
    <col min="1" max="1" width="9.08984375" style="1"/>
    <col min="2" max="2" width="22.6328125" style="1" bestFit="1" customWidth="1"/>
    <col min="3" max="3" width="8.81640625" style="1" customWidth="1"/>
    <col min="4" max="4" width="9.08984375" style="1" customWidth="1"/>
    <col min="5" max="5" width="8.81640625" style="1" customWidth="1"/>
    <col min="6" max="6" width="8.36328125" style="1" customWidth="1"/>
    <col min="7" max="7" width="8.6328125" style="1" customWidth="1"/>
    <col min="8" max="8" width="6.7265625" style="1" customWidth="1"/>
    <col min="9" max="9" width="9.54296875" style="1" customWidth="1"/>
    <col min="10" max="10" width="9.08984375" style="1"/>
    <col min="11" max="11" width="8.7265625" style="1" customWidth="1"/>
    <col min="12" max="12" width="16.26953125" style="1" bestFit="1" customWidth="1"/>
    <col min="13" max="13" width="17" style="1" bestFit="1" customWidth="1"/>
    <col min="14" max="14" width="15.81640625" style="1" bestFit="1" customWidth="1"/>
    <col min="15" max="15" width="19.36328125" style="1" bestFit="1" customWidth="1"/>
    <col min="16" max="16384" width="9.08984375" style="1"/>
  </cols>
  <sheetData>
    <row r="2" spans="2:14" ht="15" thickBot="1" x14ac:dyDescent="0.4">
      <c r="B2" s="29" t="s">
        <v>166</v>
      </c>
      <c r="C2" s="186" t="s">
        <v>1</v>
      </c>
      <c r="D2" s="186" t="s">
        <v>2</v>
      </c>
      <c r="E2" s="186" t="s">
        <v>3</v>
      </c>
      <c r="F2" s="186" t="s">
        <v>4</v>
      </c>
      <c r="G2" s="186" t="s">
        <v>5</v>
      </c>
      <c r="H2" s="186" t="s">
        <v>6</v>
      </c>
      <c r="I2" s="186" t="s">
        <v>7</v>
      </c>
    </row>
    <row r="3" spans="2:14" ht="15.5" thickTop="1" thickBot="1" x14ac:dyDescent="0.4">
      <c r="B3" s="35">
        <v>2024</v>
      </c>
      <c r="C3" s="197">
        <v>11</v>
      </c>
      <c r="D3" s="197">
        <v>38</v>
      </c>
      <c r="E3" s="197">
        <v>38</v>
      </c>
      <c r="F3" s="188" t="s">
        <v>58</v>
      </c>
      <c r="G3" s="197">
        <v>12</v>
      </c>
      <c r="H3" s="113" t="s">
        <v>58</v>
      </c>
      <c r="I3" s="71">
        <f>SUM(C3:H3)</f>
        <v>99</v>
      </c>
    </row>
    <row r="4" spans="2:14" ht="15" thickBot="1" x14ac:dyDescent="0.4">
      <c r="B4" s="15">
        <v>2025</v>
      </c>
      <c r="C4" s="195">
        <v>51</v>
      </c>
      <c r="D4" s="195">
        <v>80</v>
      </c>
      <c r="E4" s="195">
        <v>39</v>
      </c>
      <c r="F4" s="195">
        <v>2</v>
      </c>
      <c r="G4" s="195">
        <v>69</v>
      </c>
      <c r="H4" s="72">
        <v>13</v>
      </c>
      <c r="I4" s="72">
        <f t="shared" ref="I4:I6" si="0">SUM(C4:H4)</f>
        <v>254</v>
      </c>
    </row>
    <row r="5" spans="2:14" ht="15" thickBot="1" x14ac:dyDescent="0.4">
      <c r="B5" s="15">
        <v>2026</v>
      </c>
      <c r="C5" s="195">
        <v>90</v>
      </c>
      <c r="D5" s="195">
        <v>51</v>
      </c>
      <c r="E5" s="195">
        <v>41</v>
      </c>
      <c r="F5" s="195">
        <v>7</v>
      </c>
      <c r="G5" s="195">
        <v>188</v>
      </c>
      <c r="H5" s="72">
        <v>53</v>
      </c>
      <c r="I5" s="72">
        <f t="shared" si="0"/>
        <v>430</v>
      </c>
    </row>
    <row r="6" spans="2:14" ht="15" thickBot="1" x14ac:dyDescent="0.4">
      <c r="B6" s="15">
        <v>2027</v>
      </c>
      <c r="C6" s="195">
        <v>236</v>
      </c>
      <c r="D6" s="195">
        <v>8</v>
      </c>
      <c r="E6" s="40" t="s">
        <v>58</v>
      </c>
      <c r="F6" s="195">
        <v>42</v>
      </c>
      <c r="G6" s="40" t="s">
        <v>58</v>
      </c>
      <c r="H6" s="72">
        <v>19</v>
      </c>
      <c r="I6" s="72">
        <f t="shared" si="0"/>
        <v>305</v>
      </c>
    </row>
    <row r="7" spans="2:14" ht="15" thickBot="1" x14ac:dyDescent="0.4">
      <c r="B7" s="20" t="s">
        <v>167</v>
      </c>
      <c r="C7" s="70">
        <f>SUM(C3:C6)</f>
        <v>388</v>
      </c>
      <c r="D7" s="70">
        <f t="shared" ref="D7:I7" si="1">SUM(D3:D6)</f>
        <v>177</v>
      </c>
      <c r="E7" s="70">
        <f t="shared" si="1"/>
        <v>118</v>
      </c>
      <c r="F7" s="70">
        <f t="shared" si="1"/>
        <v>51</v>
      </c>
      <c r="G7" s="70">
        <f t="shared" si="1"/>
        <v>269</v>
      </c>
      <c r="H7" s="70">
        <f t="shared" si="1"/>
        <v>85</v>
      </c>
      <c r="I7" s="70">
        <f t="shared" si="1"/>
        <v>1088</v>
      </c>
    </row>
    <row r="8" spans="2:14" ht="16.5" customHeight="1" x14ac:dyDescent="0.35">
      <c r="B8" s="21"/>
      <c r="C8" s="25"/>
      <c r="D8" s="25"/>
      <c r="E8" s="25"/>
      <c r="F8" s="25"/>
      <c r="G8" s="25"/>
      <c r="H8" s="25"/>
      <c r="I8" s="26"/>
    </row>
    <row r="9" spans="2:14" x14ac:dyDescent="0.35">
      <c r="N9" s="27"/>
    </row>
    <row r="10" spans="2:14" x14ac:dyDescent="0.35">
      <c r="B10" s="58"/>
      <c r="C10" s="58"/>
      <c r="D10" s="58"/>
      <c r="E10" s="58"/>
      <c r="F10" s="58"/>
      <c r="G10" s="58"/>
      <c r="H10" s="58"/>
      <c r="I10" s="58"/>
    </row>
    <row r="11" spans="2:14" x14ac:dyDescent="0.35">
      <c r="B11" s="21"/>
      <c r="C11" s="28"/>
      <c r="D11" s="28"/>
      <c r="E11" s="28"/>
      <c r="F11" s="28"/>
      <c r="G11" s="28"/>
      <c r="H11" s="23"/>
      <c r="I11" s="24"/>
    </row>
    <row r="12" spans="2:14" x14ac:dyDescent="0.35">
      <c r="B12" s="21"/>
      <c r="C12" s="28"/>
      <c r="D12" s="28"/>
      <c r="E12" s="28"/>
      <c r="F12" s="28"/>
      <c r="G12" s="28"/>
      <c r="H12" s="23"/>
      <c r="I12" s="24"/>
    </row>
    <row r="13" spans="2:14" x14ac:dyDescent="0.35">
      <c r="B13" s="21"/>
      <c r="C13" s="28"/>
      <c r="D13" s="28"/>
      <c r="E13" s="28"/>
      <c r="F13" s="28"/>
      <c r="G13" s="28"/>
      <c r="H13" s="23"/>
      <c r="I13" s="24"/>
      <c r="N13" s="27"/>
    </row>
    <row r="14" spans="2:14" x14ac:dyDescent="0.35">
      <c r="B14" s="21"/>
      <c r="C14" s="28"/>
      <c r="D14" s="28"/>
      <c r="E14" s="28"/>
      <c r="F14" s="28"/>
      <c r="G14" s="28"/>
      <c r="H14" s="23"/>
      <c r="I14" s="24"/>
      <c r="N14" s="27"/>
    </row>
    <row r="15" spans="2:14" x14ac:dyDescent="0.35">
      <c r="B15" s="21"/>
      <c r="C15" s="28"/>
      <c r="D15" s="28"/>
      <c r="E15" s="28"/>
      <c r="F15" s="28"/>
      <c r="G15" s="28"/>
      <c r="H15" s="23"/>
      <c r="I15" s="24"/>
      <c r="N15" s="27"/>
    </row>
    <row r="16" spans="2:14" x14ac:dyDescent="0.35">
      <c r="B16" s="21"/>
      <c r="C16" s="25"/>
      <c r="D16" s="25"/>
      <c r="E16" s="25"/>
      <c r="F16" s="25"/>
      <c r="G16" s="25"/>
      <c r="H16" s="25"/>
      <c r="I16" s="26"/>
      <c r="N16" s="27"/>
    </row>
    <row r="17" spans="2:14" x14ac:dyDescent="0.35">
      <c r="N17" s="27"/>
    </row>
    <row r="18" spans="2:14" x14ac:dyDescent="0.35">
      <c r="N18" s="27"/>
    </row>
    <row r="20" spans="2:14" x14ac:dyDescent="0.35">
      <c r="B20" s="140"/>
      <c r="C20" s="140"/>
      <c r="D20" s="141"/>
      <c r="E20" s="140"/>
      <c r="F20" s="140"/>
      <c r="G20" s="140"/>
      <c r="H20" s="142"/>
    </row>
    <row r="21" spans="2:14" x14ac:dyDescent="0.35">
      <c r="B21" s="143"/>
      <c r="D21" s="144"/>
      <c r="E21" s="145"/>
      <c r="F21" s="145"/>
      <c r="G21" s="145"/>
      <c r="H21" s="146"/>
    </row>
    <row r="22" spans="2:14" x14ac:dyDescent="0.35">
      <c r="B22" s="147"/>
      <c r="D22" s="144"/>
      <c r="E22" s="145"/>
      <c r="F22" s="145"/>
      <c r="G22" s="145"/>
      <c r="H22" s="146"/>
    </row>
    <row r="23" spans="2:14" x14ac:dyDescent="0.35">
      <c r="D23" s="148"/>
      <c r="E23" s="145"/>
      <c r="F23" s="145"/>
      <c r="G23" s="145"/>
      <c r="H23" s="146"/>
    </row>
    <row r="24" spans="2:14" x14ac:dyDescent="0.35">
      <c r="B24" s="147"/>
      <c r="D24" s="144"/>
      <c r="E24" s="145"/>
      <c r="F24" s="145"/>
      <c r="G24" s="145"/>
      <c r="H24" s="146"/>
    </row>
    <row r="25" spans="2:14" x14ac:dyDescent="0.35">
      <c r="B25" s="147"/>
      <c r="D25" s="144"/>
      <c r="E25" s="145"/>
      <c r="F25" s="145"/>
      <c r="G25" s="145"/>
      <c r="H25" s="146"/>
    </row>
    <row r="26" spans="2:14" x14ac:dyDescent="0.35">
      <c r="B26" s="147"/>
      <c r="D26" s="144"/>
      <c r="E26" s="145"/>
      <c r="F26" s="145"/>
      <c r="G26" s="145"/>
      <c r="H26" s="146"/>
    </row>
    <row r="27" spans="2:14" x14ac:dyDescent="0.35">
      <c r="B27" s="147"/>
      <c r="C27" s="149"/>
      <c r="D27" s="150"/>
      <c r="E27" s="150"/>
      <c r="F27" s="150"/>
      <c r="G27" s="150"/>
      <c r="H27" s="150"/>
    </row>
    <row r="28" spans="2:14" x14ac:dyDescent="0.35">
      <c r="B28" s="143"/>
      <c r="D28" s="144"/>
      <c r="E28" s="145"/>
      <c r="F28" s="145"/>
      <c r="G28" s="145"/>
      <c r="H28" s="146"/>
    </row>
    <row r="29" spans="2:14" x14ac:dyDescent="0.35">
      <c r="B29" s="147"/>
      <c r="D29" s="144"/>
      <c r="E29" s="145"/>
      <c r="F29" s="145"/>
      <c r="G29" s="145"/>
      <c r="H29" s="146"/>
    </row>
    <row r="30" spans="2:14" x14ac:dyDescent="0.35">
      <c r="D30" s="144"/>
      <c r="E30" s="145"/>
      <c r="F30" s="145"/>
      <c r="G30" s="145"/>
      <c r="H30" s="146"/>
    </row>
    <row r="31" spans="2:14" x14ac:dyDescent="0.35">
      <c r="B31" s="147"/>
      <c r="D31" s="144"/>
      <c r="E31" s="145"/>
      <c r="F31" s="145"/>
      <c r="G31" s="145"/>
      <c r="H31" s="146"/>
    </row>
    <row r="32" spans="2:14" x14ac:dyDescent="0.35">
      <c r="B32" s="147"/>
      <c r="D32" s="144"/>
      <c r="E32" s="145"/>
      <c r="F32" s="145"/>
      <c r="G32" s="145"/>
      <c r="H32" s="146"/>
    </row>
    <row r="33" spans="2:8" x14ac:dyDescent="0.35">
      <c r="B33" s="147"/>
      <c r="D33" s="144"/>
      <c r="E33" s="145"/>
      <c r="F33" s="145"/>
      <c r="G33" s="145"/>
      <c r="H33" s="146"/>
    </row>
    <row r="34" spans="2:8" x14ac:dyDescent="0.35">
      <c r="B34" s="147"/>
      <c r="C34" s="149"/>
      <c r="D34" s="150"/>
      <c r="E34" s="150"/>
      <c r="F34" s="150"/>
      <c r="G34" s="150"/>
      <c r="H34" s="150"/>
    </row>
    <row r="35" spans="2:8" x14ac:dyDescent="0.35">
      <c r="B35" s="143"/>
      <c r="D35" s="144"/>
      <c r="E35" s="145"/>
      <c r="F35" s="145"/>
      <c r="G35" s="145"/>
      <c r="H35" s="146"/>
    </row>
    <row r="36" spans="2:8" x14ac:dyDescent="0.35">
      <c r="B36" s="147"/>
      <c r="D36" s="144"/>
      <c r="E36" s="145"/>
      <c r="F36" s="145"/>
      <c r="G36" s="145"/>
      <c r="H36" s="146"/>
    </row>
    <row r="37" spans="2:8" x14ac:dyDescent="0.35">
      <c r="D37" s="144"/>
      <c r="E37" s="145"/>
      <c r="F37" s="145"/>
      <c r="G37" s="145"/>
      <c r="H37" s="146"/>
    </row>
    <row r="38" spans="2:8" x14ac:dyDescent="0.35">
      <c r="B38" s="147"/>
      <c r="D38" s="144"/>
      <c r="E38" s="145"/>
      <c r="F38" s="145"/>
      <c r="G38" s="145"/>
      <c r="H38" s="146"/>
    </row>
    <row r="39" spans="2:8" x14ac:dyDescent="0.35">
      <c r="B39" s="147"/>
      <c r="D39" s="144"/>
      <c r="E39" s="145"/>
      <c r="F39" s="145"/>
      <c r="G39" s="145"/>
      <c r="H39" s="146"/>
    </row>
    <row r="40" spans="2:8" x14ac:dyDescent="0.35">
      <c r="B40" s="147"/>
      <c r="D40" s="144"/>
      <c r="E40" s="145"/>
      <c r="F40" s="145"/>
      <c r="G40" s="145"/>
      <c r="H40" s="146"/>
    </row>
    <row r="41" spans="2:8" x14ac:dyDescent="0.35">
      <c r="B41" s="147"/>
      <c r="C41" s="149"/>
      <c r="D41" s="150"/>
      <c r="E41" s="150"/>
      <c r="F41" s="150"/>
      <c r="G41" s="150"/>
      <c r="H41" s="150"/>
    </row>
    <row r="42" spans="2:8" x14ac:dyDescent="0.35">
      <c r="B42" s="143"/>
      <c r="D42" s="144"/>
      <c r="E42" s="145"/>
      <c r="F42" s="145"/>
      <c r="G42" s="145"/>
      <c r="H42" s="146"/>
    </row>
    <row r="43" spans="2:8" x14ac:dyDescent="0.35">
      <c r="B43" s="147"/>
      <c r="D43" s="144"/>
      <c r="E43" s="145"/>
      <c r="F43" s="145"/>
      <c r="G43" s="145"/>
      <c r="H43" s="146"/>
    </row>
    <row r="44" spans="2:8" x14ac:dyDescent="0.35">
      <c r="D44" s="144"/>
      <c r="E44" s="145"/>
      <c r="F44" s="145"/>
      <c r="G44" s="145"/>
      <c r="H44" s="146"/>
    </row>
    <row r="45" spans="2:8" x14ac:dyDescent="0.35">
      <c r="B45" s="147"/>
      <c r="D45" s="144"/>
      <c r="E45" s="145"/>
      <c r="F45" s="145"/>
      <c r="G45" s="145"/>
      <c r="H45" s="146"/>
    </row>
    <row r="46" spans="2:8" x14ac:dyDescent="0.35">
      <c r="B46" s="147"/>
      <c r="D46" s="144"/>
      <c r="E46" s="145"/>
      <c r="F46" s="145"/>
      <c r="G46" s="145"/>
      <c r="H46" s="146"/>
    </row>
    <row r="47" spans="2:8" x14ac:dyDescent="0.35">
      <c r="B47" s="147"/>
      <c r="D47" s="144"/>
      <c r="E47" s="145"/>
      <c r="F47" s="145"/>
      <c r="G47" s="145"/>
      <c r="H47" s="146"/>
    </row>
    <row r="48" spans="2:8" x14ac:dyDescent="0.35">
      <c r="B48" s="147"/>
      <c r="C48" s="149"/>
      <c r="D48" s="150"/>
      <c r="E48" s="150"/>
      <c r="F48" s="150"/>
      <c r="G48" s="150"/>
      <c r="H48" s="150"/>
    </row>
    <row r="49" spans="2:8" x14ac:dyDescent="0.35">
      <c r="B49" s="143"/>
      <c r="D49" s="144"/>
      <c r="E49" s="145"/>
      <c r="F49" s="145"/>
      <c r="G49" s="145"/>
      <c r="H49" s="146"/>
    </row>
    <row r="50" spans="2:8" x14ac:dyDescent="0.35">
      <c r="B50" s="147"/>
      <c r="D50" s="144"/>
      <c r="E50" s="145"/>
      <c r="F50" s="145"/>
      <c r="G50" s="145"/>
      <c r="H50" s="146"/>
    </row>
    <row r="51" spans="2:8" x14ac:dyDescent="0.35">
      <c r="D51" s="144"/>
      <c r="E51" s="145"/>
      <c r="F51" s="145"/>
      <c r="G51" s="145"/>
      <c r="H51" s="146"/>
    </row>
    <row r="52" spans="2:8" x14ac:dyDescent="0.35">
      <c r="B52" s="147"/>
      <c r="D52" s="144"/>
      <c r="E52" s="145"/>
      <c r="F52" s="145"/>
      <c r="G52" s="145"/>
      <c r="H52" s="146"/>
    </row>
    <row r="53" spans="2:8" x14ac:dyDescent="0.35">
      <c r="B53" s="147"/>
      <c r="D53" s="144"/>
      <c r="E53" s="145"/>
      <c r="F53" s="145"/>
      <c r="G53" s="145"/>
      <c r="H53" s="146"/>
    </row>
    <row r="54" spans="2:8" x14ac:dyDescent="0.35">
      <c r="B54" s="147"/>
      <c r="D54" s="144"/>
      <c r="E54" s="145"/>
      <c r="F54" s="145"/>
      <c r="G54" s="145"/>
      <c r="H54" s="146"/>
    </row>
    <row r="55" spans="2:8" x14ac:dyDescent="0.35">
      <c r="B55" s="147"/>
      <c r="C55" s="149"/>
      <c r="D55" s="150"/>
      <c r="E55" s="150"/>
      <c r="F55" s="150"/>
      <c r="G55" s="150"/>
      <c r="H55" s="150"/>
    </row>
    <row r="56" spans="2:8" x14ac:dyDescent="0.35">
      <c r="B56" s="143"/>
      <c r="D56" s="144"/>
      <c r="E56" s="145"/>
      <c r="F56" s="145"/>
      <c r="G56" s="145"/>
      <c r="H56" s="146"/>
    </row>
    <row r="57" spans="2:8" x14ac:dyDescent="0.35">
      <c r="B57" s="147"/>
      <c r="D57" s="144"/>
      <c r="E57" s="145"/>
      <c r="F57" s="145"/>
      <c r="G57" s="145"/>
      <c r="H57" s="146"/>
    </row>
    <row r="58" spans="2:8" x14ac:dyDescent="0.35">
      <c r="D58" s="144"/>
      <c r="E58" s="145"/>
      <c r="F58" s="145"/>
      <c r="G58" s="145"/>
      <c r="H58" s="146"/>
    </row>
    <row r="59" spans="2:8" x14ac:dyDescent="0.35">
      <c r="B59" s="147"/>
      <c r="D59" s="144"/>
      <c r="E59" s="145"/>
      <c r="F59" s="145"/>
      <c r="G59" s="145"/>
      <c r="H59" s="146"/>
    </row>
    <row r="60" spans="2:8" x14ac:dyDescent="0.35">
      <c r="B60" s="147"/>
      <c r="D60" s="144"/>
      <c r="E60" s="145"/>
      <c r="F60" s="145"/>
      <c r="G60" s="145"/>
      <c r="H60" s="146"/>
    </row>
    <row r="61" spans="2:8" x14ac:dyDescent="0.35">
      <c r="B61" s="147"/>
      <c r="D61" s="144"/>
      <c r="E61" s="145"/>
      <c r="F61" s="145"/>
      <c r="G61" s="145"/>
      <c r="H61" s="146"/>
    </row>
    <row r="62" spans="2:8" x14ac:dyDescent="0.35">
      <c r="B62" s="147"/>
      <c r="C62" s="149"/>
      <c r="D62" s="150"/>
      <c r="E62" s="150"/>
      <c r="F62" s="150"/>
      <c r="G62" s="150"/>
      <c r="H62" s="150"/>
    </row>
    <row r="63" spans="2:8" x14ac:dyDescent="0.35">
      <c r="B63" s="143"/>
      <c r="D63" s="145"/>
      <c r="E63" s="145"/>
      <c r="F63" s="145"/>
      <c r="G63" s="145"/>
      <c r="H63" s="146"/>
    </row>
    <row r="64" spans="2:8" x14ac:dyDescent="0.35">
      <c r="B64" s="147"/>
      <c r="D64" s="145"/>
      <c r="E64" s="145"/>
      <c r="F64" s="145"/>
      <c r="G64" s="145"/>
      <c r="H64" s="146"/>
    </row>
    <row r="65" spans="2:9" x14ac:dyDescent="0.35">
      <c r="D65" s="145"/>
      <c r="E65" s="145"/>
      <c r="F65" s="145"/>
      <c r="G65" s="145"/>
      <c r="H65" s="146"/>
    </row>
    <row r="66" spans="2:9" x14ac:dyDescent="0.35">
      <c r="B66" s="147"/>
      <c r="D66" s="145"/>
      <c r="E66" s="145"/>
      <c r="F66" s="145"/>
      <c r="G66" s="145"/>
      <c r="H66" s="146"/>
    </row>
    <row r="67" spans="2:9" x14ac:dyDescent="0.35">
      <c r="B67" s="147"/>
      <c r="D67" s="145"/>
      <c r="E67" s="145"/>
      <c r="F67" s="145"/>
      <c r="G67" s="145"/>
      <c r="H67" s="146"/>
    </row>
    <row r="68" spans="2:9" x14ac:dyDescent="0.35">
      <c r="B68" s="147"/>
      <c r="D68" s="145"/>
      <c r="E68" s="145"/>
      <c r="F68" s="145"/>
      <c r="G68" s="145"/>
      <c r="H68" s="146"/>
    </row>
    <row r="69" spans="2:9" x14ac:dyDescent="0.35">
      <c r="B69" s="147"/>
      <c r="C69" s="149"/>
      <c r="D69" s="150"/>
      <c r="E69" s="150"/>
      <c r="F69" s="150"/>
      <c r="G69" s="150"/>
      <c r="H69" s="150"/>
    </row>
    <row r="73" spans="2:9" x14ac:dyDescent="0.35">
      <c r="B73" s="99"/>
      <c r="C73" s="21"/>
      <c r="D73" s="140"/>
      <c r="E73" s="140"/>
      <c r="F73" s="140"/>
      <c r="G73" s="140"/>
      <c r="H73" s="140"/>
      <c r="I73" s="6"/>
    </row>
    <row r="74" spans="2:9" x14ac:dyDescent="0.35">
      <c r="C74" s="151"/>
      <c r="D74" s="152"/>
      <c r="E74" s="152"/>
      <c r="F74" s="152"/>
      <c r="G74" s="152"/>
      <c r="H74" s="152"/>
      <c r="I74" s="97"/>
    </row>
    <row r="75" spans="2:9" x14ac:dyDescent="0.35">
      <c r="D75" s="153"/>
      <c r="E75" s="153"/>
      <c r="F75" s="153"/>
      <c r="G75" s="153"/>
      <c r="H75" s="153"/>
      <c r="I75" s="98"/>
    </row>
    <row r="76" spans="2:9" x14ac:dyDescent="0.35">
      <c r="D76" s="153"/>
      <c r="E76" s="153"/>
      <c r="F76" s="153"/>
      <c r="G76" s="153"/>
      <c r="H76" s="153"/>
      <c r="I76" s="98"/>
    </row>
    <row r="77" spans="2:9" x14ac:dyDescent="0.35">
      <c r="D77" s="153"/>
      <c r="E77" s="153"/>
      <c r="F77" s="153"/>
      <c r="G77" s="153"/>
      <c r="H77" s="153"/>
      <c r="I77" s="98"/>
    </row>
    <row r="78" spans="2:9" x14ac:dyDescent="0.35">
      <c r="C78" s="154"/>
      <c r="D78" s="153"/>
      <c r="E78" s="153"/>
      <c r="F78" s="153"/>
      <c r="G78" s="153"/>
      <c r="H78" s="153"/>
      <c r="I78" s="98"/>
    </row>
    <row r="79" spans="2:9" x14ac:dyDescent="0.35">
      <c r="C79" s="154"/>
      <c r="D79" s="153"/>
      <c r="E79" s="153"/>
      <c r="F79" s="153"/>
      <c r="G79" s="153"/>
      <c r="H79" s="153"/>
      <c r="I79" s="98"/>
    </row>
    <row r="80" spans="2:9" x14ac:dyDescent="0.35">
      <c r="C80" s="99"/>
      <c r="D80" s="100"/>
      <c r="E80" s="100"/>
      <c r="F80" s="100"/>
      <c r="G80" s="100"/>
      <c r="H80" s="100"/>
      <c r="I80" s="98"/>
    </row>
    <row r="81" spans="3:9" x14ac:dyDescent="0.35">
      <c r="C81" s="99"/>
      <c r="D81" s="100"/>
      <c r="E81" s="100"/>
      <c r="F81" s="100"/>
      <c r="G81" s="100"/>
      <c r="H81" s="100"/>
      <c r="I81" s="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B74E-D6CA-4B98-8371-6E845DBAA2CB}">
  <dimension ref="C1:H80"/>
  <sheetViews>
    <sheetView showGridLines="0" rightToLeft="1" zoomScaleNormal="100" workbookViewId="0"/>
  </sheetViews>
  <sheetFormatPr defaultColWidth="9.08984375" defaultRowHeight="14.5" x14ac:dyDescent="0.35"/>
  <cols>
    <col min="1" max="1" width="9.08984375" style="87"/>
    <col min="2" max="2" width="8.7265625" style="87" customWidth="1"/>
    <col min="3" max="3" width="35.08984375" style="87" customWidth="1"/>
    <col min="4" max="4" width="9.81640625" style="87" customWidth="1"/>
    <col min="5" max="5" width="20.81640625" style="87" bestFit="1" customWidth="1"/>
    <col min="6" max="6" width="15.36328125" style="87" bestFit="1" customWidth="1"/>
    <col min="7" max="7" width="15.54296875" style="87" bestFit="1" customWidth="1"/>
    <col min="8" max="8" width="16.453125" style="87" customWidth="1"/>
    <col min="9" max="9" width="9.08984375" style="87" customWidth="1"/>
    <col min="10" max="10" width="12.7265625" style="87" customWidth="1"/>
    <col min="11" max="16384" width="9.08984375" style="87"/>
  </cols>
  <sheetData>
    <row r="1" spans="3:8" ht="16.149999999999999" customHeight="1" x14ac:dyDescent="0.35"/>
    <row r="2" spans="3:8" ht="40.15" customHeight="1" x14ac:dyDescent="0.35">
      <c r="C2" s="73" t="s">
        <v>168</v>
      </c>
      <c r="D2" s="73" t="s">
        <v>169</v>
      </c>
      <c r="E2" s="73"/>
      <c r="F2" s="73" t="s">
        <v>170</v>
      </c>
      <c r="G2" s="74" t="s">
        <v>232</v>
      </c>
    </row>
    <row r="3" spans="3:8" ht="16.149999999999999" customHeight="1" thickBot="1" x14ac:dyDescent="0.4">
      <c r="C3" s="32"/>
      <c r="D3" s="32"/>
      <c r="E3" s="32"/>
      <c r="F3" s="32"/>
      <c r="G3" s="32" t="s">
        <v>171</v>
      </c>
      <c r="H3" s="32" t="s">
        <v>172</v>
      </c>
    </row>
    <row r="4" spans="3:8" ht="16.149999999999999" customHeight="1" thickTop="1" thickBot="1" x14ac:dyDescent="0.4">
      <c r="C4" s="33" t="s">
        <v>1</v>
      </c>
      <c r="D4" s="33" t="s">
        <v>109</v>
      </c>
      <c r="E4" s="33" t="s">
        <v>173</v>
      </c>
      <c r="F4" s="13">
        <v>84</v>
      </c>
      <c r="G4" s="13">
        <v>85</v>
      </c>
      <c r="H4" s="13">
        <v>104</v>
      </c>
    </row>
    <row r="5" spans="3:8" ht="16.149999999999999" customHeight="1" thickBot="1" x14ac:dyDescent="0.4">
      <c r="C5" s="33" t="s">
        <v>1</v>
      </c>
      <c r="D5" s="33" t="s">
        <v>25</v>
      </c>
      <c r="E5" s="33" t="s">
        <v>173</v>
      </c>
      <c r="F5" s="13">
        <v>81</v>
      </c>
      <c r="G5" s="13">
        <v>62</v>
      </c>
      <c r="H5" s="13">
        <v>99</v>
      </c>
    </row>
    <row r="6" spans="3:8" ht="16.149999999999999" customHeight="1" thickBot="1" x14ac:dyDescent="0.4">
      <c r="C6" s="33" t="s">
        <v>2</v>
      </c>
      <c r="D6" s="33" t="s">
        <v>25</v>
      </c>
      <c r="E6" s="33" t="s">
        <v>173</v>
      </c>
      <c r="F6" s="13">
        <v>79</v>
      </c>
      <c r="G6" s="22">
        <v>72</v>
      </c>
      <c r="H6" s="22">
        <v>86</v>
      </c>
    </row>
    <row r="7" spans="3:8" ht="16.149999999999999" customHeight="1" thickBot="1" x14ac:dyDescent="0.4">
      <c r="C7" s="33" t="s">
        <v>2</v>
      </c>
      <c r="D7" s="33" t="s">
        <v>70</v>
      </c>
      <c r="E7" s="33" t="s">
        <v>174</v>
      </c>
      <c r="F7" s="13">
        <v>69</v>
      </c>
      <c r="G7" s="22">
        <v>69</v>
      </c>
      <c r="H7" s="22">
        <v>138</v>
      </c>
    </row>
    <row r="8" spans="3:8" ht="16.149999999999999" customHeight="1" thickBot="1" x14ac:dyDescent="0.4">
      <c r="C8" s="33" t="s">
        <v>3</v>
      </c>
      <c r="D8" s="33" t="s">
        <v>109</v>
      </c>
      <c r="E8" s="33" t="s">
        <v>173</v>
      </c>
      <c r="F8" s="13">
        <v>86</v>
      </c>
      <c r="G8" s="22">
        <v>90</v>
      </c>
      <c r="H8" s="22">
        <v>121</v>
      </c>
    </row>
    <row r="9" spans="3:8" ht="16.149999999999999" customHeight="1" thickBot="1" x14ac:dyDescent="0.4">
      <c r="C9" s="33" t="s">
        <v>3</v>
      </c>
      <c r="D9" s="33" t="s">
        <v>25</v>
      </c>
      <c r="E9" s="33" t="s">
        <v>173</v>
      </c>
      <c r="F9" s="13">
        <v>77</v>
      </c>
      <c r="G9" s="22">
        <v>59</v>
      </c>
      <c r="H9" s="22">
        <v>96</v>
      </c>
    </row>
    <row r="10" spans="3:8" ht="16.149999999999999" customHeight="1" thickBot="1" x14ac:dyDescent="0.4">
      <c r="C10" s="33" t="s">
        <v>4</v>
      </c>
      <c r="D10" s="33" t="s">
        <v>25</v>
      </c>
      <c r="E10" s="33" t="s">
        <v>173</v>
      </c>
      <c r="F10" s="13">
        <v>50</v>
      </c>
      <c r="G10" s="22">
        <v>40</v>
      </c>
      <c r="H10" s="22">
        <v>60</v>
      </c>
    </row>
    <row r="11" spans="3:8" ht="16.149999999999999" customHeight="1" thickBot="1" x14ac:dyDescent="0.4">
      <c r="C11" s="33" t="s">
        <v>5</v>
      </c>
      <c r="D11" s="33" t="s">
        <v>25</v>
      </c>
      <c r="E11" s="33" t="s">
        <v>173</v>
      </c>
      <c r="F11" s="13">
        <v>78</v>
      </c>
      <c r="G11" s="22">
        <v>59</v>
      </c>
      <c r="H11" s="22">
        <v>79</v>
      </c>
    </row>
    <row r="12" spans="3:8" ht="16.149999999999999" customHeight="1" thickBot="1" x14ac:dyDescent="0.4">
      <c r="C12" s="33" t="s">
        <v>175</v>
      </c>
      <c r="D12" s="33" t="s">
        <v>70</v>
      </c>
      <c r="E12" s="33" t="s">
        <v>174</v>
      </c>
      <c r="F12" s="13" t="s">
        <v>82</v>
      </c>
      <c r="G12" s="22">
        <v>79</v>
      </c>
      <c r="H12" s="22">
        <v>333</v>
      </c>
    </row>
    <row r="13" spans="3:8" ht="16.149999999999999" customHeight="1" thickBot="1" x14ac:dyDescent="0.4">
      <c r="C13" s="33" t="s">
        <v>6</v>
      </c>
      <c r="D13" s="33" t="s">
        <v>25</v>
      </c>
      <c r="E13" s="33" t="s">
        <v>173</v>
      </c>
      <c r="F13" s="13">
        <v>72</v>
      </c>
      <c r="G13" s="22">
        <v>53</v>
      </c>
      <c r="H13" s="22">
        <v>88</v>
      </c>
    </row>
    <row r="14" spans="3:8" ht="16.149999999999999" customHeight="1" x14ac:dyDescent="0.35"/>
    <row r="15" spans="3:8" ht="15" thickBot="1" x14ac:dyDescent="0.4">
      <c r="C15" s="29" t="s">
        <v>176</v>
      </c>
      <c r="D15" s="29">
        <v>2024</v>
      </c>
      <c r="E15" s="29">
        <v>2025</v>
      </c>
      <c r="F15" s="29">
        <v>2026</v>
      </c>
      <c r="G15" s="129">
        <v>2027</v>
      </c>
      <c r="H15" s="30" t="s">
        <v>7</v>
      </c>
    </row>
    <row r="16" spans="3:8" ht="15.5" thickTop="1" thickBot="1" x14ac:dyDescent="0.4">
      <c r="C16" s="16" t="s">
        <v>179</v>
      </c>
      <c r="D16" s="198">
        <v>66</v>
      </c>
      <c r="E16" s="198">
        <v>17</v>
      </c>
      <c r="F16" s="198">
        <v>32</v>
      </c>
      <c r="G16" s="15" t="s">
        <v>58</v>
      </c>
      <c r="H16" s="199">
        <f>SUM(D16:G16)</f>
        <v>115</v>
      </c>
    </row>
    <row r="17" spans="3:8" ht="15" thickBot="1" x14ac:dyDescent="0.4">
      <c r="C17" s="16" t="s">
        <v>178</v>
      </c>
      <c r="D17" s="198">
        <v>20</v>
      </c>
      <c r="E17" s="198">
        <v>43</v>
      </c>
      <c r="F17" s="198">
        <v>102</v>
      </c>
      <c r="G17" s="198">
        <v>340</v>
      </c>
      <c r="H17" s="199">
        <f>SUM(D17:G17)</f>
        <v>505</v>
      </c>
    </row>
    <row r="18" spans="3:8" ht="15" thickBot="1" x14ac:dyDescent="0.4">
      <c r="C18" s="16" t="s">
        <v>177</v>
      </c>
      <c r="D18" s="198">
        <v>1</v>
      </c>
      <c r="E18" s="198">
        <v>3</v>
      </c>
      <c r="F18" s="198">
        <v>5</v>
      </c>
      <c r="G18" s="198">
        <v>6</v>
      </c>
      <c r="H18" s="199">
        <f>SUM(D18:G18)</f>
        <v>15</v>
      </c>
    </row>
    <row r="19" spans="3:8" ht="15" thickBot="1" x14ac:dyDescent="0.4">
      <c r="C19" s="20" t="s">
        <v>7</v>
      </c>
      <c r="D19" s="200">
        <f>SUM(D16:D18)</f>
        <v>87</v>
      </c>
      <c r="E19" s="200">
        <f>SUM(E16:E18)</f>
        <v>63</v>
      </c>
      <c r="F19" s="200">
        <f>SUM(F16:F18)</f>
        <v>139</v>
      </c>
      <c r="G19" s="200">
        <f>SUM(G16:G18)</f>
        <v>346</v>
      </c>
      <c r="H19" s="200">
        <f>SUM(D19:G19)</f>
        <v>635</v>
      </c>
    </row>
    <row r="22" spans="3:8" ht="15" thickBot="1" x14ac:dyDescent="0.4">
      <c r="C22" s="29" t="s">
        <v>180</v>
      </c>
      <c r="D22" s="186">
        <v>2024</v>
      </c>
      <c r="E22" s="186">
        <v>2025</v>
      </c>
      <c r="F22" s="129">
        <v>2026</v>
      </c>
      <c r="G22" s="129">
        <v>2027</v>
      </c>
      <c r="H22" s="129" t="s">
        <v>7</v>
      </c>
    </row>
    <row r="23" spans="3:8" ht="15.5" thickTop="1" thickBot="1" x14ac:dyDescent="0.4">
      <c r="C23" s="17" t="s">
        <v>91</v>
      </c>
      <c r="D23" s="201">
        <v>87</v>
      </c>
      <c r="E23" s="201">
        <v>63</v>
      </c>
      <c r="F23" s="182">
        <v>139</v>
      </c>
      <c r="G23" s="182">
        <v>346</v>
      </c>
      <c r="H23" s="199">
        <f>SUM(D23:G23)</f>
        <v>635</v>
      </c>
    </row>
    <row r="24" spans="3:8" ht="15" thickBot="1" x14ac:dyDescent="0.4">
      <c r="C24" s="17" t="s">
        <v>231</v>
      </c>
      <c r="D24" s="198">
        <v>81</v>
      </c>
      <c r="E24" s="198">
        <v>56</v>
      </c>
      <c r="F24" s="163">
        <v>122</v>
      </c>
      <c r="G24" s="163">
        <v>297</v>
      </c>
      <c r="H24" s="199">
        <f t="shared" ref="H24:H25" si="0">SUM(D24:G24)</f>
        <v>556</v>
      </c>
    </row>
    <row r="25" spans="3:8" ht="15" thickBot="1" x14ac:dyDescent="0.4">
      <c r="C25" s="17" t="s">
        <v>55</v>
      </c>
      <c r="D25" s="198">
        <v>70</v>
      </c>
      <c r="E25" s="198">
        <v>45</v>
      </c>
      <c r="F25" s="163">
        <v>102</v>
      </c>
      <c r="G25" s="163">
        <v>240</v>
      </c>
      <c r="H25" s="199">
        <f t="shared" si="0"/>
        <v>457</v>
      </c>
    </row>
    <row r="27" spans="3:8" x14ac:dyDescent="0.35">
      <c r="C27" s="1" t="s">
        <v>221</v>
      </c>
    </row>
    <row r="29" spans="3:8" ht="15" thickBot="1" x14ac:dyDescent="0.4">
      <c r="C29" s="29" t="s">
        <v>178</v>
      </c>
      <c r="D29" s="186">
        <v>2024</v>
      </c>
      <c r="E29" s="186">
        <v>2025</v>
      </c>
      <c r="F29" s="129">
        <v>2026</v>
      </c>
      <c r="G29" s="129">
        <v>2027</v>
      </c>
      <c r="H29" s="186" t="s">
        <v>7</v>
      </c>
    </row>
    <row r="30" spans="3:8" ht="15.5" thickTop="1" thickBot="1" x14ac:dyDescent="0.4">
      <c r="C30" s="16" t="s">
        <v>13</v>
      </c>
      <c r="D30" s="15" t="s">
        <v>58</v>
      </c>
      <c r="E30" s="15" t="s">
        <v>58</v>
      </c>
      <c r="F30" s="15" t="s">
        <v>58</v>
      </c>
      <c r="G30" s="198">
        <v>66</v>
      </c>
      <c r="H30" s="198">
        <f>SUM(D30:G30)</f>
        <v>66</v>
      </c>
    </row>
    <row r="31" spans="3:8" ht="15" thickBot="1" x14ac:dyDescent="0.4">
      <c r="C31" s="16" t="s">
        <v>12</v>
      </c>
      <c r="D31" s="15" t="s">
        <v>58</v>
      </c>
      <c r="E31" s="15" t="s">
        <v>58</v>
      </c>
      <c r="F31" s="198">
        <v>20</v>
      </c>
      <c r="G31" s="198">
        <v>152</v>
      </c>
      <c r="H31" s="198">
        <f t="shared" ref="H31:H35" si="1">SUM(D31:G31)</f>
        <v>172</v>
      </c>
    </row>
    <row r="32" spans="3:8" ht="15" thickBot="1" x14ac:dyDescent="0.4">
      <c r="C32" s="16" t="s">
        <v>11</v>
      </c>
      <c r="D32" s="15" t="s">
        <v>58</v>
      </c>
      <c r="E32" s="198">
        <v>1</v>
      </c>
      <c r="F32" s="198">
        <v>32</v>
      </c>
      <c r="G32" s="198">
        <v>70</v>
      </c>
      <c r="H32" s="198">
        <f t="shared" si="1"/>
        <v>103</v>
      </c>
    </row>
    <row r="33" spans="3:8" ht="15" thickBot="1" x14ac:dyDescent="0.4">
      <c r="C33" s="16" t="s">
        <v>10</v>
      </c>
      <c r="D33" s="15" t="s">
        <v>58</v>
      </c>
      <c r="E33" s="198">
        <v>15</v>
      </c>
      <c r="F33" s="198">
        <v>23</v>
      </c>
      <c r="G33" s="198">
        <v>26</v>
      </c>
      <c r="H33" s="198">
        <f t="shared" si="1"/>
        <v>64</v>
      </c>
    </row>
    <row r="34" spans="3:8" ht="15" thickBot="1" x14ac:dyDescent="0.4">
      <c r="C34" s="16" t="s">
        <v>9</v>
      </c>
      <c r="D34" s="198">
        <v>2</v>
      </c>
      <c r="E34" s="198">
        <v>6</v>
      </c>
      <c r="F34" s="198">
        <v>7</v>
      </c>
      <c r="G34" s="198">
        <v>7</v>
      </c>
      <c r="H34" s="198">
        <f t="shared" si="1"/>
        <v>22</v>
      </c>
    </row>
    <row r="35" spans="3:8" ht="15" thickBot="1" x14ac:dyDescent="0.4">
      <c r="C35" s="16" t="s">
        <v>132</v>
      </c>
      <c r="D35" s="198">
        <v>18</v>
      </c>
      <c r="E35" s="198">
        <v>21</v>
      </c>
      <c r="F35" s="198">
        <v>20</v>
      </c>
      <c r="G35" s="198">
        <v>19</v>
      </c>
      <c r="H35" s="198">
        <f t="shared" si="1"/>
        <v>78</v>
      </c>
    </row>
    <row r="36" spans="3:8" ht="15" thickBot="1" x14ac:dyDescent="0.4">
      <c r="C36" s="20" t="s">
        <v>7</v>
      </c>
      <c r="D36" s="202">
        <f>SUM(D30:D35)</f>
        <v>20</v>
      </c>
      <c r="E36" s="166">
        <f t="shared" ref="E36" si="2">SUM(E30:E35)</f>
        <v>43</v>
      </c>
      <c r="F36" s="166">
        <f>SUM(F30:F35)</f>
        <v>102</v>
      </c>
      <c r="G36" s="166">
        <f>SUM(G30:G35)</f>
        <v>340</v>
      </c>
      <c r="H36" s="202">
        <f>SUM(H30:H35)</f>
        <v>505</v>
      </c>
    </row>
    <row r="38" spans="3:8" ht="33" customHeight="1" thickBot="1" x14ac:dyDescent="0.4">
      <c r="C38" s="29" t="s">
        <v>181</v>
      </c>
      <c r="D38" s="186">
        <v>2024</v>
      </c>
      <c r="E38" s="186">
        <v>2025</v>
      </c>
      <c r="F38" s="129">
        <v>2026</v>
      </c>
      <c r="G38" s="129">
        <v>2027</v>
      </c>
      <c r="H38" s="186" t="s">
        <v>7</v>
      </c>
    </row>
    <row r="39" spans="3:8" ht="15.5" thickTop="1" thickBot="1" x14ac:dyDescent="0.4">
      <c r="C39" s="16" t="s">
        <v>13</v>
      </c>
      <c r="D39" s="15" t="s">
        <v>58</v>
      </c>
      <c r="E39" s="15" t="s">
        <v>58</v>
      </c>
      <c r="F39" s="15" t="s">
        <v>58</v>
      </c>
      <c r="G39" s="15">
        <v>58</v>
      </c>
      <c r="H39" s="15">
        <f>SUM(D39:G39)</f>
        <v>58</v>
      </c>
    </row>
    <row r="40" spans="3:8" ht="15" thickBot="1" x14ac:dyDescent="0.4">
      <c r="C40" s="16" t="s">
        <v>12</v>
      </c>
      <c r="D40" s="15" t="s">
        <v>58</v>
      </c>
      <c r="E40" s="15" t="s">
        <v>58</v>
      </c>
      <c r="F40" s="15">
        <v>18</v>
      </c>
      <c r="G40" s="15">
        <v>134</v>
      </c>
      <c r="H40" s="15">
        <f t="shared" ref="H40:H44" si="3">SUM(D40:G40)</f>
        <v>152</v>
      </c>
    </row>
    <row r="41" spans="3:8" ht="15" thickBot="1" x14ac:dyDescent="0.4">
      <c r="C41" s="16" t="s">
        <v>11</v>
      </c>
      <c r="D41" s="15" t="s">
        <v>58</v>
      </c>
      <c r="E41" s="15">
        <v>1</v>
      </c>
      <c r="F41" s="15">
        <v>27</v>
      </c>
      <c r="G41" s="15">
        <v>58</v>
      </c>
      <c r="H41" s="15">
        <f t="shared" si="3"/>
        <v>86</v>
      </c>
    </row>
    <row r="42" spans="3:8" ht="15" thickBot="1" x14ac:dyDescent="0.4">
      <c r="C42" s="16" t="s">
        <v>10</v>
      </c>
      <c r="D42" s="15" t="s">
        <v>58</v>
      </c>
      <c r="E42" s="15">
        <v>13</v>
      </c>
      <c r="F42" s="15">
        <v>18</v>
      </c>
      <c r="G42" s="15">
        <v>20</v>
      </c>
      <c r="H42" s="15">
        <f t="shared" si="3"/>
        <v>51</v>
      </c>
    </row>
    <row r="43" spans="3:8" ht="15" thickBot="1" x14ac:dyDescent="0.4">
      <c r="C43" s="16" t="s">
        <v>9</v>
      </c>
      <c r="D43" s="15">
        <v>2</v>
      </c>
      <c r="E43" s="15">
        <v>5</v>
      </c>
      <c r="F43" s="15">
        <v>6</v>
      </c>
      <c r="G43" s="15">
        <v>5</v>
      </c>
      <c r="H43" s="15">
        <f t="shared" si="3"/>
        <v>18</v>
      </c>
    </row>
    <row r="44" spans="3:8" ht="15" thickBot="1" x14ac:dyDescent="0.4">
      <c r="C44" s="16" t="s">
        <v>132</v>
      </c>
      <c r="D44" s="15">
        <v>16</v>
      </c>
      <c r="E44" s="15">
        <v>17</v>
      </c>
      <c r="F44" s="15">
        <v>16</v>
      </c>
      <c r="G44" s="15">
        <v>16</v>
      </c>
      <c r="H44" s="15">
        <f t="shared" si="3"/>
        <v>65</v>
      </c>
    </row>
    <row r="45" spans="3:8" ht="15" thickBot="1" x14ac:dyDescent="0.4">
      <c r="C45" s="20" t="s">
        <v>7</v>
      </c>
      <c r="D45" s="202">
        <f t="shared" ref="D45" si="4">SUM(D39:D44)</f>
        <v>18</v>
      </c>
      <c r="E45" s="166">
        <f t="shared" ref="E45" si="5">SUM(E39:E44)</f>
        <v>36</v>
      </c>
      <c r="F45" s="166">
        <f t="shared" ref="F45" si="6">SUM(F39:F44)</f>
        <v>85</v>
      </c>
      <c r="G45" s="166">
        <f>SUM(G39:G44)</f>
        <v>291</v>
      </c>
      <c r="H45" s="202">
        <f t="shared" ref="H45" si="7">SUM(D45:G45)</f>
        <v>430</v>
      </c>
    </row>
    <row r="47" spans="3:8" ht="15" thickBot="1" x14ac:dyDescent="0.4">
      <c r="C47" s="29" t="s">
        <v>182</v>
      </c>
      <c r="D47" s="186">
        <v>2024</v>
      </c>
      <c r="E47" s="186">
        <v>2025</v>
      </c>
      <c r="F47" s="129">
        <v>2026</v>
      </c>
      <c r="G47" s="129">
        <v>2027</v>
      </c>
      <c r="H47" s="186" t="s">
        <v>7</v>
      </c>
    </row>
    <row r="48" spans="3:8" ht="15.5" thickTop="1" thickBot="1" x14ac:dyDescent="0.4">
      <c r="C48" s="16" t="s">
        <v>13</v>
      </c>
      <c r="D48" s="15" t="s">
        <v>58</v>
      </c>
      <c r="E48" s="15" t="s">
        <v>58</v>
      </c>
      <c r="F48" s="15" t="s">
        <v>58</v>
      </c>
      <c r="G48" s="198">
        <v>52</v>
      </c>
      <c r="H48" s="198">
        <f>SUM(D48:G48)</f>
        <v>52</v>
      </c>
    </row>
    <row r="49" spans="3:8" ht="15" thickBot="1" x14ac:dyDescent="0.4">
      <c r="C49" s="16" t="s">
        <v>12</v>
      </c>
      <c r="D49" s="15" t="s">
        <v>58</v>
      </c>
      <c r="E49" s="15" t="s">
        <v>58</v>
      </c>
      <c r="F49" s="198">
        <v>15</v>
      </c>
      <c r="G49" s="198">
        <v>112</v>
      </c>
      <c r="H49" s="198">
        <f t="shared" ref="H49:H54" si="8">SUM(D49:G49)</f>
        <v>127</v>
      </c>
    </row>
    <row r="50" spans="3:8" ht="15" thickBot="1" x14ac:dyDescent="0.4">
      <c r="C50" s="16" t="s">
        <v>11</v>
      </c>
      <c r="D50" s="15" t="s">
        <v>58</v>
      </c>
      <c r="E50" s="198">
        <v>1</v>
      </c>
      <c r="F50" s="198">
        <v>23</v>
      </c>
      <c r="G50" s="198">
        <v>43</v>
      </c>
      <c r="H50" s="198">
        <f t="shared" si="8"/>
        <v>67</v>
      </c>
    </row>
    <row r="51" spans="3:8" ht="15" thickBot="1" x14ac:dyDescent="0.4">
      <c r="C51" s="16" t="s">
        <v>10</v>
      </c>
      <c r="D51" s="15" t="s">
        <v>58</v>
      </c>
      <c r="E51" s="198">
        <v>11</v>
      </c>
      <c r="F51" s="198">
        <v>13</v>
      </c>
      <c r="G51" s="198">
        <v>13</v>
      </c>
      <c r="H51" s="198">
        <f t="shared" si="8"/>
        <v>37</v>
      </c>
    </row>
    <row r="52" spans="3:8" ht="15" thickBot="1" x14ac:dyDescent="0.4">
      <c r="C52" s="16" t="s">
        <v>9</v>
      </c>
      <c r="D52" s="198">
        <v>2</v>
      </c>
      <c r="E52" s="198">
        <v>3</v>
      </c>
      <c r="F52" s="198">
        <v>4</v>
      </c>
      <c r="G52" s="198">
        <v>4</v>
      </c>
      <c r="H52" s="198">
        <f t="shared" si="8"/>
        <v>13</v>
      </c>
    </row>
    <row r="53" spans="3:8" ht="15" thickBot="1" x14ac:dyDescent="0.4">
      <c r="C53" s="16" t="s">
        <v>132</v>
      </c>
      <c r="D53" s="198">
        <v>12</v>
      </c>
      <c r="E53" s="198">
        <v>11</v>
      </c>
      <c r="F53" s="198">
        <v>10</v>
      </c>
      <c r="G53" s="198">
        <v>10</v>
      </c>
      <c r="H53" s="198">
        <f t="shared" si="8"/>
        <v>43</v>
      </c>
    </row>
    <row r="54" spans="3:8" ht="15" thickBot="1" x14ac:dyDescent="0.4">
      <c r="C54" s="20" t="s">
        <v>7</v>
      </c>
      <c r="D54" s="202">
        <f t="shared" ref="D54" si="9">SUM(D48:D53)</f>
        <v>14</v>
      </c>
      <c r="E54" s="202">
        <f t="shared" ref="E54" si="10">SUM(E48:E53)</f>
        <v>26</v>
      </c>
      <c r="F54" s="166">
        <f t="shared" ref="F54" si="11">SUM(F48:F53)</f>
        <v>65</v>
      </c>
      <c r="G54" s="166">
        <f>SUM(G48:G53)</f>
        <v>234</v>
      </c>
      <c r="H54" s="202">
        <f t="shared" si="8"/>
        <v>339</v>
      </c>
    </row>
    <row r="56" spans="3:8" x14ac:dyDescent="0.35">
      <c r="C56" s="1" t="s">
        <v>222</v>
      </c>
    </row>
    <row r="57" spans="3:8" x14ac:dyDescent="0.35">
      <c r="D57" s="128"/>
      <c r="E57" s="128"/>
      <c r="F57" s="128"/>
      <c r="G57" s="128"/>
      <c r="H57" s="128"/>
    </row>
    <row r="58" spans="3:8" ht="15" thickBot="1" x14ac:dyDescent="0.4">
      <c r="C58" s="29" t="s">
        <v>178</v>
      </c>
      <c r="D58" s="129">
        <v>2024</v>
      </c>
      <c r="E58" s="129">
        <v>2025</v>
      </c>
      <c r="F58" s="129">
        <v>2026</v>
      </c>
      <c r="G58" s="129">
        <v>2027</v>
      </c>
      <c r="H58" s="186" t="s">
        <v>7</v>
      </c>
    </row>
    <row r="59" spans="3:8" ht="15.5" thickTop="1" thickBot="1" x14ac:dyDescent="0.4">
      <c r="C59" s="16" t="s">
        <v>13</v>
      </c>
      <c r="D59" s="15" t="s">
        <v>58</v>
      </c>
      <c r="E59" s="15" t="s">
        <v>58</v>
      </c>
      <c r="F59" s="15">
        <v>19</v>
      </c>
      <c r="G59" s="15">
        <v>68</v>
      </c>
      <c r="H59" s="16">
        <f>SUM(D59:G59)</f>
        <v>87</v>
      </c>
    </row>
    <row r="60" spans="3:8" ht="15" thickBot="1" x14ac:dyDescent="0.4">
      <c r="C60" s="16" t="s">
        <v>194</v>
      </c>
      <c r="D60" s="15" t="s">
        <v>58</v>
      </c>
      <c r="E60" s="15">
        <v>1</v>
      </c>
      <c r="F60" s="15">
        <v>31</v>
      </c>
      <c r="G60" s="15">
        <v>53</v>
      </c>
      <c r="H60" s="16">
        <f t="shared" ref="H60:H63" si="12">SUM(D60:G60)</f>
        <v>85</v>
      </c>
    </row>
    <row r="61" spans="3:8" ht="15" thickBot="1" x14ac:dyDescent="0.4">
      <c r="C61" s="16" t="s">
        <v>10</v>
      </c>
      <c r="D61" s="15" t="s">
        <v>58</v>
      </c>
      <c r="E61" s="15">
        <v>15</v>
      </c>
      <c r="F61" s="15">
        <v>23</v>
      </c>
      <c r="G61" s="15">
        <v>26</v>
      </c>
      <c r="H61" s="16">
        <f t="shared" si="12"/>
        <v>64</v>
      </c>
    </row>
    <row r="62" spans="3:8" ht="15" thickBot="1" x14ac:dyDescent="0.4">
      <c r="C62" s="16" t="s">
        <v>9</v>
      </c>
      <c r="D62" s="15">
        <v>2</v>
      </c>
      <c r="E62" s="15">
        <v>6</v>
      </c>
      <c r="F62" s="15">
        <v>7</v>
      </c>
      <c r="G62" s="15">
        <v>7</v>
      </c>
      <c r="H62" s="16">
        <f t="shared" si="12"/>
        <v>22</v>
      </c>
    </row>
    <row r="63" spans="3:8" ht="15" thickBot="1" x14ac:dyDescent="0.4">
      <c r="C63" s="16" t="s">
        <v>132</v>
      </c>
      <c r="D63" s="15">
        <v>18</v>
      </c>
      <c r="E63" s="15">
        <v>21</v>
      </c>
      <c r="F63" s="15">
        <v>19</v>
      </c>
      <c r="G63" s="15">
        <v>19</v>
      </c>
      <c r="H63" s="16">
        <f t="shared" si="12"/>
        <v>77</v>
      </c>
    </row>
    <row r="64" spans="3:8" ht="15" thickBot="1" x14ac:dyDescent="0.4">
      <c r="C64" s="20" t="s">
        <v>7</v>
      </c>
      <c r="D64" s="202">
        <f t="shared" ref="D64:G64" si="13">SUM(D59:D63)</f>
        <v>20</v>
      </c>
      <c r="E64" s="202">
        <f t="shared" si="13"/>
        <v>43</v>
      </c>
      <c r="F64" s="166">
        <f t="shared" si="13"/>
        <v>99</v>
      </c>
      <c r="G64" s="166">
        <f t="shared" si="13"/>
        <v>173</v>
      </c>
      <c r="H64" s="202">
        <f>SUM(H59:H63)</f>
        <v>335</v>
      </c>
    </row>
    <row r="65" spans="3:8" x14ac:dyDescent="0.35">
      <c r="C65" s="1"/>
      <c r="D65" s="155"/>
      <c r="E65" s="155"/>
      <c r="F65" s="155"/>
      <c r="G65" s="155"/>
    </row>
    <row r="66" spans="3:8" ht="15" thickBot="1" x14ac:dyDescent="0.4">
      <c r="C66" s="29" t="s">
        <v>181</v>
      </c>
      <c r="D66" s="129">
        <v>2024</v>
      </c>
      <c r="E66" s="129">
        <v>2025</v>
      </c>
      <c r="F66" s="129">
        <v>2026</v>
      </c>
      <c r="G66" s="129">
        <v>2027</v>
      </c>
      <c r="H66" s="186" t="s">
        <v>7</v>
      </c>
    </row>
    <row r="67" spans="3:8" ht="15.5" thickTop="1" thickBot="1" x14ac:dyDescent="0.4">
      <c r="C67" s="16" t="s">
        <v>13</v>
      </c>
      <c r="D67" s="15" t="s">
        <v>58</v>
      </c>
      <c r="E67" s="15" t="s">
        <v>58</v>
      </c>
      <c r="F67" s="15">
        <v>17</v>
      </c>
      <c r="G67" s="15">
        <v>61</v>
      </c>
      <c r="H67" s="16">
        <f>SUM(D67:G67)</f>
        <v>78</v>
      </c>
    </row>
    <row r="68" spans="3:8" ht="15" thickBot="1" x14ac:dyDescent="0.4">
      <c r="C68" s="16" t="s">
        <v>194</v>
      </c>
      <c r="D68" s="15" t="s">
        <v>58</v>
      </c>
      <c r="E68" s="15">
        <v>1</v>
      </c>
      <c r="F68" s="15">
        <v>26</v>
      </c>
      <c r="G68" s="15">
        <v>45</v>
      </c>
      <c r="H68" s="16">
        <f t="shared" ref="H68:H71" si="14">SUM(D68:G68)</f>
        <v>72</v>
      </c>
    </row>
    <row r="69" spans="3:8" ht="15" thickBot="1" x14ac:dyDescent="0.4">
      <c r="C69" s="16" t="s">
        <v>10</v>
      </c>
      <c r="D69" s="15" t="s">
        <v>58</v>
      </c>
      <c r="E69" s="15">
        <v>13</v>
      </c>
      <c r="F69" s="15">
        <v>18</v>
      </c>
      <c r="G69" s="15">
        <v>20</v>
      </c>
      <c r="H69" s="16">
        <f t="shared" si="14"/>
        <v>51</v>
      </c>
    </row>
    <row r="70" spans="3:8" ht="15" thickBot="1" x14ac:dyDescent="0.4">
      <c r="C70" s="16" t="s">
        <v>9</v>
      </c>
      <c r="D70" s="15">
        <v>2</v>
      </c>
      <c r="E70" s="15">
        <v>5</v>
      </c>
      <c r="F70" s="15">
        <v>6</v>
      </c>
      <c r="G70" s="15">
        <v>5</v>
      </c>
      <c r="H70" s="16">
        <f t="shared" si="14"/>
        <v>18</v>
      </c>
    </row>
    <row r="71" spans="3:8" ht="15" thickBot="1" x14ac:dyDescent="0.4">
      <c r="C71" s="16" t="s">
        <v>132</v>
      </c>
      <c r="D71" s="15">
        <v>16</v>
      </c>
      <c r="E71" s="15">
        <v>17</v>
      </c>
      <c r="F71" s="15">
        <v>16</v>
      </c>
      <c r="G71" s="15">
        <v>16</v>
      </c>
      <c r="H71" s="16">
        <f t="shared" si="14"/>
        <v>65</v>
      </c>
    </row>
    <row r="72" spans="3:8" ht="15" thickBot="1" x14ac:dyDescent="0.4">
      <c r="C72" s="20" t="s">
        <v>7</v>
      </c>
      <c r="D72" s="202">
        <f t="shared" ref="D72" si="15">SUM(D67:D71)</f>
        <v>18</v>
      </c>
      <c r="E72" s="202">
        <f t="shared" ref="E72" si="16">SUM(E67:E71)</f>
        <v>36</v>
      </c>
      <c r="F72" s="166">
        <f>SUM(F67:F71)</f>
        <v>83</v>
      </c>
      <c r="G72" s="166">
        <f t="shared" ref="G72" si="17">SUM(G67:G71)</f>
        <v>147</v>
      </c>
      <c r="H72" s="202">
        <f>SUM(H67:H71)</f>
        <v>284</v>
      </c>
    </row>
    <row r="73" spans="3:8" x14ac:dyDescent="0.35">
      <c r="C73" s="1"/>
      <c r="D73" s="155"/>
      <c r="E73" s="155"/>
      <c r="F73" s="155"/>
      <c r="G73" s="155"/>
    </row>
    <row r="74" spans="3:8" ht="15" thickBot="1" x14ac:dyDescent="0.4">
      <c r="C74" s="29" t="s">
        <v>182</v>
      </c>
      <c r="D74" s="129">
        <v>2024</v>
      </c>
      <c r="E74" s="129">
        <v>2025</v>
      </c>
      <c r="F74" s="129">
        <v>2026</v>
      </c>
      <c r="G74" s="129">
        <v>2027</v>
      </c>
      <c r="H74" s="186" t="s">
        <v>7</v>
      </c>
    </row>
    <row r="75" spans="3:8" ht="15.5" thickTop="1" thickBot="1" x14ac:dyDescent="0.4">
      <c r="C75" s="16" t="s">
        <v>13</v>
      </c>
      <c r="D75" s="15" t="s">
        <v>58</v>
      </c>
      <c r="E75" s="15" t="s">
        <v>58</v>
      </c>
      <c r="F75" s="15">
        <v>15</v>
      </c>
      <c r="G75" s="15">
        <v>50</v>
      </c>
      <c r="H75" s="16">
        <f>SUM(D75:G75)</f>
        <v>65</v>
      </c>
    </row>
    <row r="76" spans="3:8" ht="15" thickBot="1" x14ac:dyDescent="0.4">
      <c r="C76" s="16" t="s">
        <v>194</v>
      </c>
      <c r="D76" s="15" t="s">
        <v>58</v>
      </c>
      <c r="E76" s="15">
        <v>1</v>
      </c>
      <c r="F76" s="15">
        <v>22</v>
      </c>
      <c r="G76" s="15">
        <v>33</v>
      </c>
      <c r="H76" s="16">
        <f t="shared" ref="H76:H79" si="18">SUM(D76:G76)</f>
        <v>56</v>
      </c>
    </row>
    <row r="77" spans="3:8" ht="15" thickBot="1" x14ac:dyDescent="0.4">
      <c r="C77" s="16" t="s">
        <v>10</v>
      </c>
      <c r="D77" s="15" t="s">
        <v>58</v>
      </c>
      <c r="E77" s="15">
        <v>11</v>
      </c>
      <c r="F77" s="15">
        <v>13</v>
      </c>
      <c r="G77" s="15">
        <v>13</v>
      </c>
      <c r="H77" s="16">
        <f t="shared" si="18"/>
        <v>37</v>
      </c>
    </row>
    <row r="78" spans="3:8" ht="15" thickBot="1" x14ac:dyDescent="0.4">
      <c r="C78" s="16" t="s">
        <v>9</v>
      </c>
      <c r="D78" s="15">
        <v>2</v>
      </c>
      <c r="E78" s="15">
        <v>3</v>
      </c>
      <c r="F78" s="15">
        <v>4</v>
      </c>
      <c r="G78" s="15">
        <v>4</v>
      </c>
      <c r="H78" s="16">
        <f t="shared" si="18"/>
        <v>13</v>
      </c>
    </row>
    <row r="79" spans="3:8" ht="15" thickBot="1" x14ac:dyDescent="0.4">
      <c r="C79" s="16" t="s">
        <v>132</v>
      </c>
      <c r="D79" s="15">
        <v>12</v>
      </c>
      <c r="E79" s="15">
        <v>11</v>
      </c>
      <c r="F79" s="15">
        <v>10</v>
      </c>
      <c r="G79" s="15">
        <v>10</v>
      </c>
      <c r="H79" s="16">
        <f t="shared" si="18"/>
        <v>43</v>
      </c>
    </row>
    <row r="80" spans="3:8" ht="15" thickBot="1" x14ac:dyDescent="0.4">
      <c r="C80" s="20" t="s">
        <v>7</v>
      </c>
      <c r="D80" s="202">
        <f t="shared" ref="D80" si="19">SUM(D75:D79)</f>
        <v>14</v>
      </c>
      <c r="E80" s="202">
        <f t="shared" ref="E80" si="20">SUM(E75:E79)</f>
        <v>26</v>
      </c>
      <c r="F80" s="166">
        <f t="shared" ref="F80" si="21">SUM(F75:F79)</f>
        <v>64</v>
      </c>
      <c r="G80" s="166">
        <f t="shared" ref="G80" si="22">SUM(G75:G79)</f>
        <v>110</v>
      </c>
      <c r="H80" s="202">
        <f>SUM(H75:H79)</f>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2441-B4F3-4984-AB65-064EEEDD8586}">
  <dimension ref="B1:H20"/>
  <sheetViews>
    <sheetView showGridLines="0" rightToLeft="1" workbookViewId="0">
      <selection activeCell="L16" sqref="L16"/>
    </sheetView>
  </sheetViews>
  <sheetFormatPr defaultColWidth="9.08984375" defaultRowHeight="14.5" x14ac:dyDescent="0.35"/>
  <cols>
    <col min="1" max="1" width="4.81640625" style="87" customWidth="1"/>
    <col min="2" max="2" width="8.7265625" style="87" customWidth="1"/>
    <col min="3" max="3" width="21.54296875" style="87" bestFit="1" customWidth="1"/>
    <col min="4" max="4" width="8.7265625" style="87" bestFit="1" customWidth="1"/>
    <col min="5" max="5" width="20.81640625" style="87" bestFit="1" customWidth="1"/>
    <col min="6" max="6" width="17.54296875" style="87" customWidth="1"/>
    <col min="7" max="7" width="15.54296875" style="87" bestFit="1" customWidth="1"/>
    <col min="8" max="8" width="16.453125" style="87" customWidth="1"/>
    <col min="9" max="9" width="9.08984375" style="87"/>
    <col min="10" max="10" width="9.08984375" style="87" customWidth="1"/>
    <col min="11" max="11" width="12.7265625" style="87" customWidth="1"/>
    <col min="12" max="16384" width="9.08984375" style="87"/>
  </cols>
  <sheetData>
    <row r="1" spans="2:8" ht="11.65" customHeight="1" thickBot="1" x14ac:dyDescent="0.4"/>
    <row r="2" spans="2:8" ht="48.75" customHeight="1" thickBot="1" x14ac:dyDescent="0.4">
      <c r="B2" s="10" t="s">
        <v>31</v>
      </c>
      <c r="C2" s="10" t="s">
        <v>45</v>
      </c>
      <c r="D2" s="10" t="s">
        <v>46</v>
      </c>
      <c r="E2" s="10" t="s">
        <v>130</v>
      </c>
      <c r="F2" s="46" t="s">
        <v>129</v>
      </c>
      <c r="G2" s="203" t="s">
        <v>128</v>
      </c>
      <c r="H2" s="10" t="s">
        <v>127</v>
      </c>
    </row>
    <row r="3" spans="2:8" ht="15.5" thickTop="1" thickBot="1" x14ac:dyDescent="0.4">
      <c r="B3" s="38" t="s">
        <v>198</v>
      </c>
      <c r="C3" s="38" t="s">
        <v>88</v>
      </c>
      <c r="D3" s="38" t="s">
        <v>197</v>
      </c>
      <c r="E3" s="43" t="s">
        <v>133</v>
      </c>
      <c r="F3" s="47" t="s">
        <v>132</v>
      </c>
      <c r="G3" s="204">
        <v>60</v>
      </c>
      <c r="H3" s="41" t="s">
        <v>131</v>
      </c>
    </row>
    <row r="4" spans="2:8" ht="18.399999999999999" customHeight="1" thickBot="1" x14ac:dyDescent="0.4">
      <c r="B4" s="39" t="s">
        <v>199</v>
      </c>
      <c r="C4" s="39" t="s">
        <v>136</v>
      </c>
      <c r="D4" s="39" t="s">
        <v>135</v>
      </c>
      <c r="E4" s="44" t="s">
        <v>134</v>
      </c>
      <c r="F4" s="48" t="s">
        <v>132</v>
      </c>
      <c r="G4" s="205">
        <v>33</v>
      </c>
      <c r="H4" s="42" t="s">
        <v>131</v>
      </c>
    </row>
    <row r="5" spans="2:8" ht="15" thickBot="1" x14ac:dyDescent="0.4">
      <c r="B5" s="39" t="s">
        <v>200</v>
      </c>
      <c r="C5" s="39" t="s">
        <v>63</v>
      </c>
      <c r="D5" s="39" t="s">
        <v>197</v>
      </c>
      <c r="E5" s="44" t="s">
        <v>183</v>
      </c>
      <c r="F5" s="49" t="s">
        <v>9</v>
      </c>
      <c r="G5" s="205">
        <v>33</v>
      </c>
      <c r="H5" s="42" t="s">
        <v>131</v>
      </c>
    </row>
    <row r="6" spans="2:8" ht="15" thickBot="1" x14ac:dyDescent="0.4">
      <c r="B6" s="40" t="s">
        <v>198</v>
      </c>
      <c r="C6" s="40" t="s">
        <v>87</v>
      </c>
      <c r="D6" s="40" t="s">
        <v>197</v>
      </c>
      <c r="E6" s="45" t="s">
        <v>137</v>
      </c>
      <c r="F6" s="50" t="s">
        <v>132</v>
      </c>
      <c r="G6" s="206">
        <v>39</v>
      </c>
      <c r="H6" s="16"/>
    </row>
    <row r="7" spans="2:8" ht="15" thickBot="1" x14ac:dyDescent="0.4">
      <c r="B7" s="40" t="s">
        <v>198</v>
      </c>
      <c r="C7" s="40" t="s">
        <v>68</v>
      </c>
      <c r="D7" s="40" t="s">
        <v>197</v>
      </c>
      <c r="E7" s="45" t="s">
        <v>138</v>
      </c>
      <c r="F7" s="51" t="s">
        <v>9</v>
      </c>
      <c r="G7" s="206">
        <v>35</v>
      </c>
      <c r="H7" s="16"/>
    </row>
    <row r="8" spans="2:8" ht="15" thickBot="1" x14ac:dyDescent="0.4">
      <c r="B8" s="40" t="s">
        <v>198</v>
      </c>
      <c r="C8" s="40" t="s">
        <v>67</v>
      </c>
      <c r="D8" s="40" t="s">
        <v>197</v>
      </c>
      <c r="E8" s="45" t="s">
        <v>139</v>
      </c>
      <c r="F8" s="51" t="s">
        <v>10</v>
      </c>
      <c r="G8" s="206">
        <v>24</v>
      </c>
      <c r="H8" s="16"/>
    </row>
    <row r="9" spans="2:8" ht="15" thickBot="1" x14ac:dyDescent="0.4">
      <c r="B9" s="40" t="s">
        <v>198</v>
      </c>
      <c r="C9" s="40" t="s">
        <v>146</v>
      </c>
      <c r="D9" s="40" t="s">
        <v>26</v>
      </c>
      <c r="E9" s="45" t="s">
        <v>140</v>
      </c>
      <c r="F9" s="51" t="s">
        <v>11</v>
      </c>
      <c r="G9" s="206">
        <v>30</v>
      </c>
      <c r="H9" s="16"/>
    </row>
    <row r="10" spans="2:8" ht="15" thickBot="1" x14ac:dyDescent="0.4">
      <c r="B10" s="40" t="s">
        <v>198</v>
      </c>
      <c r="C10" s="40" t="s">
        <v>185</v>
      </c>
      <c r="D10" s="40" t="s">
        <v>197</v>
      </c>
      <c r="E10" s="45" t="s">
        <v>184</v>
      </c>
      <c r="F10" s="51" t="s">
        <v>195</v>
      </c>
      <c r="G10" s="206">
        <v>15</v>
      </c>
      <c r="H10" s="16"/>
    </row>
    <row r="11" spans="2:8" ht="15" thickBot="1" x14ac:dyDescent="0.4">
      <c r="B11" s="40" t="s">
        <v>198</v>
      </c>
      <c r="C11" s="40" t="s">
        <v>187</v>
      </c>
      <c r="D11" s="40" t="s">
        <v>197</v>
      </c>
      <c r="E11" s="45" t="s">
        <v>186</v>
      </c>
      <c r="F11" s="51" t="s">
        <v>196</v>
      </c>
      <c r="G11" s="206">
        <v>11</v>
      </c>
      <c r="H11" s="16"/>
    </row>
    <row r="12" spans="2:8" ht="15" thickBot="1" x14ac:dyDescent="0.4">
      <c r="B12" s="40" t="s">
        <v>198</v>
      </c>
      <c r="C12" s="40" t="s">
        <v>189</v>
      </c>
      <c r="D12" s="40" t="s">
        <v>197</v>
      </c>
      <c r="E12" s="45" t="s">
        <v>188</v>
      </c>
      <c r="F12" s="51" t="s">
        <v>195</v>
      </c>
      <c r="G12" s="206">
        <v>22</v>
      </c>
      <c r="H12" s="16"/>
    </row>
    <row r="13" spans="2:8" ht="15" thickBot="1" x14ac:dyDescent="0.4">
      <c r="B13" s="40" t="s">
        <v>199</v>
      </c>
      <c r="C13" s="40" t="s">
        <v>71</v>
      </c>
      <c r="D13" s="40" t="s">
        <v>135</v>
      </c>
      <c r="E13" s="45" t="s">
        <v>141</v>
      </c>
      <c r="F13" s="51" t="s">
        <v>10</v>
      </c>
      <c r="G13" s="206">
        <v>18</v>
      </c>
      <c r="H13" s="16"/>
    </row>
    <row r="14" spans="2:8" ht="15" thickBot="1" x14ac:dyDescent="0.4">
      <c r="B14" s="40" t="s">
        <v>199</v>
      </c>
      <c r="C14" s="40" t="s">
        <v>143</v>
      </c>
      <c r="D14" s="40" t="s">
        <v>135</v>
      </c>
      <c r="E14" s="45" t="s">
        <v>142</v>
      </c>
      <c r="F14" s="51" t="s">
        <v>10</v>
      </c>
      <c r="G14" s="206">
        <v>28</v>
      </c>
      <c r="H14" s="16"/>
    </row>
    <row r="15" spans="2:8" ht="29.5" thickBot="1" x14ac:dyDescent="0.4">
      <c r="B15" s="40" t="s">
        <v>201</v>
      </c>
      <c r="C15" s="40" t="s">
        <v>191</v>
      </c>
      <c r="D15" s="40" t="s">
        <v>197</v>
      </c>
      <c r="E15" s="45" t="s">
        <v>190</v>
      </c>
      <c r="F15" s="51" t="s">
        <v>147</v>
      </c>
      <c r="G15" s="206">
        <v>30</v>
      </c>
      <c r="H15" s="16"/>
    </row>
    <row r="16" spans="2:8" ht="29.5" thickBot="1" x14ac:dyDescent="0.4">
      <c r="B16" s="12"/>
      <c r="C16" s="11" t="s">
        <v>144</v>
      </c>
      <c r="D16" s="9"/>
      <c r="E16" s="9" t="s">
        <v>192</v>
      </c>
      <c r="F16" s="9"/>
      <c r="G16" s="207">
        <f>SUM(G6:G15)</f>
        <v>252</v>
      </c>
      <c r="H16" s="9"/>
    </row>
    <row r="17" spans="2:8" ht="29.5" thickBot="1" x14ac:dyDescent="0.4">
      <c r="B17" s="12"/>
      <c r="C17" s="11" t="s">
        <v>145</v>
      </c>
      <c r="D17" s="9"/>
      <c r="E17" s="9" t="s">
        <v>193</v>
      </c>
      <c r="F17" s="9"/>
      <c r="G17" s="207">
        <f>SUM(G3:G15)</f>
        <v>378</v>
      </c>
      <c r="H17" s="9"/>
    </row>
    <row r="18" spans="2:8" ht="41.25" customHeight="1" x14ac:dyDescent="0.35">
      <c r="B18"/>
      <c r="C18"/>
      <c r="D18"/>
      <c r="E18"/>
      <c r="F18" s="156"/>
      <c r="G18"/>
      <c r="H18"/>
    </row>
    <row r="19" spans="2:8" x14ac:dyDescent="0.35">
      <c r="B19"/>
      <c r="C19"/>
      <c r="D19"/>
      <c r="E19"/>
      <c r="F19" s="156"/>
      <c r="G19"/>
      <c r="H19"/>
    </row>
    <row r="20" spans="2:8" ht="33" customHeight="1"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F230E-3821-4252-BD9E-EFA13E9B7803}">
  <dimension ref="B1:F20"/>
  <sheetViews>
    <sheetView showGridLines="0" rightToLeft="1" workbookViewId="0">
      <selection activeCell="E12" sqref="E12"/>
    </sheetView>
  </sheetViews>
  <sheetFormatPr defaultColWidth="9.08984375" defaultRowHeight="14.5" x14ac:dyDescent="0.35"/>
  <cols>
    <col min="1" max="1" width="4.81640625" style="87" customWidth="1"/>
    <col min="2" max="2" width="41.81640625" style="87" customWidth="1"/>
    <col min="3" max="3" width="12.1796875" style="87" customWidth="1"/>
    <col min="4" max="4" width="11.08984375" style="87" customWidth="1"/>
    <col min="5" max="5" width="10.81640625" style="87" customWidth="1"/>
    <col min="6" max="6" width="12.81640625" style="87" customWidth="1"/>
    <col min="7" max="9" width="9.08984375" style="87"/>
    <col min="10" max="10" width="9.08984375" style="87" customWidth="1"/>
    <col min="11" max="16384" width="9.08984375" style="87"/>
  </cols>
  <sheetData>
    <row r="1" spans="2:6" ht="11.65" customHeight="1" x14ac:dyDescent="0.35"/>
    <row r="2" spans="2:6" ht="48.75" customHeight="1" thickBot="1" x14ac:dyDescent="0.4">
      <c r="B2" s="75" t="s">
        <v>223</v>
      </c>
      <c r="C2" s="75">
        <v>2024</v>
      </c>
      <c r="D2" s="75">
        <v>2025</v>
      </c>
      <c r="E2" s="76">
        <v>2026</v>
      </c>
      <c r="F2" s="76">
        <v>2027</v>
      </c>
    </row>
    <row r="3" spans="2:6" ht="15.5" thickTop="1" thickBot="1" x14ac:dyDescent="0.4">
      <c r="B3" s="77" t="s">
        <v>224</v>
      </c>
      <c r="C3" s="78">
        <v>-4.0000000000000002E-4</v>
      </c>
      <c r="D3" s="78">
        <v>-5.5999999999999999E-3</v>
      </c>
      <c r="E3" s="79">
        <v>-8.3999999999999995E-3</v>
      </c>
      <c r="F3" s="79">
        <v>-1.06E-2</v>
      </c>
    </row>
    <row r="4" spans="2:6" ht="18.399999999999999" customHeight="1" thickBot="1" x14ac:dyDescent="0.4">
      <c r="B4" s="77" t="s">
        <v>225</v>
      </c>
      <c r="C4" s="78">
        <v>-6.9999999999999999E-4</v>
      </c>
      <c r="D4" s="78">
        <v>-1.12E-2</v>
      </c>
      <c r="E4" s="79">
        <v>-1.6899999999999998E-2</v>
      </c>
      <c r="F4" s="79">
        <v>-2.1399999999999999E-2</v>
      </c>
    </row>
    <row r="5" spans="2:6" ht="15" thickBot="1" x14ac:dyDescent="0.4">
      <c r="B5" s="77" t="s">
        <v>226</v>
      </c>
      <c r="C5" s="78">
        <v>-1.1000000000000001E-3</v>
      </c>
      <c r="D5" s="78">
        <v>-1.6899999999999998E-2</v>
      </c>
      <c r="E5" s="79">
        <v>-2.5399999999999999E-2</v>
      </c>
      <c r="F5" s="79">
        <v>-3.2300000000000002E-2</v>
      </c>
    </row>
    <row r="18" s="87" customFormat="1" ht="41.25" customHeight="1" x14ac:dyDescent="0.35"/>
    <row r="20" s="87" customFormat="1" ht="33" customHeight="1"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20D71E3ED264CBD4AC6C14C99571B" ma:contentTypeVersion="18" ma:contentTypeDescription="Create a new document." ma:contentTypeScope="" ma:versionID="089ffa243474c294c9d025d5272ed713">
  <xsd:schema xmlns:xsd="http://www.w3.org/2001/XMLSchema" xmlns:xs="http://www.w3.org/2001/XMLSchema" xmlns:p="http://schemas.microsoft.com/office/2006/metadata/properties" xmlns:ns2="4ed88f5a-a270-4d8e-89a9-e3f8e2f379bf" xmlns:ns3="84eec137-74d8-40e1-9ef6-1d6fa65d5caf" targetNamespace="http://schemas.microsoft.com/office/2006/metadata/properties" ma:root="true" ma:fieldsID="99619094fb77b7b43b60227f13efeb89" ns2:_="" ns3:_="">
    <xsd:import namespace="4ed88f5a-a270-4d8e-89a9-e3f8e2f379bf"/>
    <xsd:import namespace="84eec137-74d8-40e1-9ef6-1d6fa65d5c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88f5a-a270-4d8e-89a9-e3f8e2f379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e2e21f-f370-402e-a003-72b56c19aa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eec137-74d8-40e1-9ef6-1d6fa65d5c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571845d-9a02-4ed5-87cd-d1de2a1cecef}" ma:internalName="TaxCatchAll" ma:showField="CatchAllData" ma:web="84eec137-74d8-40e1-9ef6-1d6fa65d5c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eec137-74d8-40e1-9ef6-1d6fa65d5caf" xsi:nil="true"/>
    <lcf76f155ced4ddcb4097134ff3c332f xmlns="4ed88f5a-a270-4d8e-89a9-e3f8e2f379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70B2AF-F352-4A24-9BDA-B6DA7E9BA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88f5a-a270-4d8e-89a9-e3f8e2f379bf"/>
    <ds:schemaRef ds:uri="84eec137-74d8-40e1-9ef6-1d6fa65d5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6E912-71E1-4D8E-AD15-CA4B0B533C9A}">
  <ds:schemaRefs>
    <ds:schemaRef ds:uri="http://schemas.microsoft.com/sharepoint/v3/contenttype/forms"/>
  </ds:schemaRefs>
</ds:datastoreItem>
</file>

<file path=customXml/itemProps3.xml><?xml version="1.0" encoding="utf-8"?>
<ds:datastoreItem xmlns:ds="http://schemas.openxmlformats.org/officeDocument/2006/customXml" ds:itemID="{EAD3D0AE-3090-4786-BD12-B239A5FDC7E2}">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4eec137-74d8-40e1-9ef6-1d6fa65d5caf"/>
    <ds:schemaRef ds:uri="4ed88f5a-a270-4d8e-89a9-e3f8e2f379bf"/>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הבהרה</vt:lpstr>
      <vt:lpstr>1.4.2 א-ד</vt:lpstr>
      <vt:lpstr>ו 1.4.2</vt:lpstr>
      <vt:lpstr>1.4.2. ח-יא</vt:lpstr>
      <vt:lpstr>1.4.3</vt:lpstr>
      <vt:lpstr>1.4.6</vt:lpstr>
      <vt:lpstr>1.4.7</vt:lpstr>
      <vt:lpstr>1.4.8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לימור מעין לוין</dc:creator>
  <cp:lastModifiedBy>Yoni Levin</cp:lastModifiedBy>
  <dcterms:created xsi:type="dcterms:W3CDTF">2024-06-11T16:19:03Z</dcterms:created>
  <dcterms:modified xsi:type="dcterms:W3CDTF">2024-12-01T11:26:15Z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0x010100A1C20D71E3ED264CBD4AC6C14C99571B</vt:lpwstr>
  </property>
  <property fmtid="{D5CDD505-2E9C-101B-9397-08002B2CF9AE}" pid="3" name="MediaServiceImageTags">
    <vt:lpwstr/>
  </property>
</Properties>
</file>